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aadam\OneDrive\Dokumenty\POSTĘPOWANIA 2025\GAZ\POJEDYNCZE\Miasto Koło\Dokumentacja\"/>
    </mc:Choice>
  </mc:AlternateContent>
  <xr:revisionPtr revIDLastSave="0" documentId="13_ncr:1_{1C2574F7-6166-40EB-9990-1FDF4DE1A7C7}" xr6:coauthVersionLast="47" xr6:coauthVersionMax="47" xr10:uidLastSave="{00000000-0000-0000-0000-000000000000}"/>
  <bookViews>
    <workbookView xWindow="-108" yWindow="-108" windowWidth="23256" windowHeight="12456" tabRatio="599" xr2:uid="{00000000-000D-0000-FFFF-FFFF00000000}"/>
  </bookViews>
  <sheets>
    <sheet name="Arkusz1" sheetId="1" r:id="rId1"/>
  </sheets>
  <definedNames>
    <definedName name="_xlnm._FilterDatabase" localSheetId="0" hidden="1">Arkusz1!$A$3:$AR$11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5" i="1" l="1"/>
  <c r="AP5" i="1" s="1"/>
  <c r="AO5" i="1" l="1"/>
  <c r="AN6" i="1" l="1"/>
  <c r="AN7" i="1"/>
  <c r="AN8" i="1"/>
  <c r="AN9" i="1"/>
  <c r="AN10" i="1"/>
  <c r="AN4" i="1"/>
  <c r="AP4" i="1" l="1"/>
  <c r="AO4" i="1"/>
  <c r="AO8" i="1"/>
  <c r="AP8" i="1"/>
  <c r="AO9" i="1"/>
  <c r="AP9" i="1"/>
  <c r="AO10" i="1"/>
  <c r="AP10" i="1"/>
  <c r="AO6" i="1"/>
  <c r="AP6" i="1"/>
  <c r="AP7" i="1"/>
  <c r="AO7" i="1"/>
  <c r="AN11" i="1"/>
  <c r="AO11" i="1" l="1"/>
  <c r="AP11" i="1"/>
</calcChain>
</file>

<file path=xl/sharedStrings.xml><?xml version="1.0" encoding="utf-8"?>
<sst xmlns="http://schemas.openxmlformats.org/spreadsheetml/2006/main" count="171" uniqueCount="95">
  <si>
    <t>LP</t>
  </si>
  <si>
    <t>Dane Nabywcy (adres)</t>
  </si>
  <si>
    <t>Nip Nabywcy</t>
  </si>
  <si>
    <t>Dane Odbiorcy (adres, adres korespondencyjny)</t>
  </si>
  <si>
    <t>Nazwa obiektu</t>
  </si>
  <si>
    <t>Adres Obiektu</t>
  </si>
  <si>
    <t>Dane OSD</t>
  </si>
  <si>
    <t>Nazwa Obecnego Sprzedawcy</t>
  </si>
  <si>
    <t>Zmiana Sprzedawcy</t>
  </si>
  <si>
    <t>Okres obowiązywania obecnej umowy sprzedażowej/okres wypowiedzenia</t>
  </si>
  <si>
    <t>Taryfa PSG</t>
  </si>
  <si>
    <t>Płatnik podatku akcyzowego</t>
  </si>
  <si>
    <t>Moc umowna</t>
  </si>
  <si>
    <t>Nowy nr gazomierza</t>
  </si>
  <si>
    <t>Nowy nr PPG</t>
  </si>
  <si>
    <t>Ilość umów</t>
  </si>
  <si>
    <t>Odbiorca należy do podmiotów  uprawnionych do skorzystania z cen taryfowych na podstawie art. 62b ustawy z dnia 10 kwietnia 1997 r. - Prawo energetyczne (tak lub nie)</t>
  </si>
  <si>
    <t>Udział procentowy zużycia paliwa gazowego (do dwóch miejsc po przecinku)</t>
  </si>
  <si>
    <t>Uwagi</t>
  </si>
  <si>
    <t>Czas trwania zamówienia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</si>
  <si>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</si>
  <si>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</si>
  <si>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</si>
  <si>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</si>
  <si>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</si>
  <si>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</si>
  <si>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</si>
  <si>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</si>
  <si>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</si>
  <si>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</si>
  <si>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</si>
  <si>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</si>
  <si>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suma (szacunkowe zapotrzebowanie na paliwo gazowe) dla zamówienia planowanego</t>
  </si>
  <si>
    <t>Paliwa gazowe  w trakcie trwania zamówienia w podziale  (kWh)</t>
  </si>
  <si>
    <t>Miejscowość/Ulica/Nr</t>
  </si>
  <si>
    <t>Kod</t>
  </si>
  <si>
    <t>Poczta</t>
  </si>
  <si>
    <t>Nazwa</t>
  </si>
  <si>
    <t>Oddział</t>
  </si>
  <si>
    <t>z zastosowaniem taryfy zatwierdzonej przez Prezesa URE</t>
  </si>
  <si>
    <t>bez zastosowania taryfy (ceny konkurencyjne)</t>
  </si>
  <si>
    <t>od</t>
  </si>
  <si>
    <t>do</t>
  </si>
  <si>
    <t>paliwo gazowe (kWh)</t>
  </si>
  <si>
    <t>ilość miesięcy</t>
  </si>
  <si>
    <t xml:space="preserve">zużycie </t>
  </si>
  <si>
    <t>zużycie z zastosowaniem taryfy</t>
  </si>
  <si>
    <t>zużycie dla rynku konkurencyjnego</t>
  </si>
  <si>
    <t>Gmina Miejska Koło, ul. Stary Rynek 1, 62-600 Koło</t>
  </si>
  <si>
    <t>Środowiskowy Dom Samopomocy</t>
  </si>
  <si>
    <t>Koło, ul. Stary Rynek 15</t>
  </si>
  <si>
    <t>62-600</t>
  </si>
  <si>
    <t>Koło</t>
  </si>
  <si>
    <t>PSG Sp. z .o.</t>
  </si>
  <si>
    <t>Poznań</t>
  </si>
  <si>
    <t>Unimot Enegia i Gaz sp. z.o.o.</t>
  </si>
  <si>
    <t>kolejna</t>
  </si>
  <si>
    <t>31.05.2025r./ nie wymaga wypowiedzenia</t>
  </si>
  <si>
    <t>W - 4</t>
  </si>
  <si>
    <t>ZW</t>
  </si>
  <si>
    <t>XM1701509502</t>
  </si>
  <si>
    <t>8018590365500051420968</t>
  </si>
  <si>
    <t>2 wg NIP</t>
  </si>
  <si>
    <t>tak częściowo</t>
  </si>
  <si>
    <t xml:space="preserve">Gmina Miejska Koło, ul. Stary Rynek 1, 62-600 Koło </t>
  </si>
  <si>
    <t>Budynek administracyjny</t>
  </si>
  <si>
    <t>Koło, ul. Adama Mickiewicza 12</t>
  </si>
  <si>
    <t>W - 5.1</t>
  </si>
  <si>
    <t>8018590365500019123320</t>
  </si>
  <si>
    <t>nie</t>
  </si>
  <si>
    <t>Koło, ul. Stary Rynek 1</t>
  </si>
  <si>
    <t>XM1801680471</t>
  </si>
  <si>
    <t>8018590365500051317756</t>
  </si>
  <si>
    <t>Miejski Ośrodek Profilaktyki i Pomocy Rodzinie</t>
  </si>
  <si>
    <t>Koło, ul. Dąbska 40</t>
  </si>
  <si>
    <t>8018590365500019123443</t>
  </si>
  <si>
    <t>Szkoła Podstawowa Nr 2 im. Adama Mickiewicza w Kole z Oddziałami Przedszkolnymi i Sportowymi,  ul. Józefa Poniatowskiego 22, 62-600 Koło</t>
  </si>
  <si>
    <t>Szkoła</t>
  </si>
  <si>
    <t>Koło, ul. Józefa Poniatowskiego 22</t>
  </si>
  <si>
    <t>8018590365500019123276</t>
  </si>
  <si>
    <t xml:space="preserve">tak </t>
  </si>
  <si>
    <t>Szkoła Podstawowa nr 4 ul. Toruńska 315A, 62-600 Koło</t>
  </si>
  <si>
    <t>Koło, Toruńska 315A</t>
  </si>
  <si>
    <t>XM1601041572</t>
  </si>
  <si>
    <t>8018590365500048270163</t>
  </si>
  <si>
    <t>Muzeum Technik Ceramicznych, ul. Michała Kajki 44, 62-600 Koło</t>
  </si>
  <si>
    <t>Muzeum Technik Ceramicznych, ul. Kajki 44, 62-600 Koło</t>
  </si>
  <si>
    <t>Muzeum</t>
  </si>
  <si>
    <t>Koło, ul. Michała Kajki 44</t>
  </si>
  <si>
    <t>W - 3.6</t>
  </si>
  <si>
    <t>8018590365500050403405</t>
  </si>
  <si>
    <t>suma</t>
  </si>
  <si>
    <t>XM2304977020</t>
  </si>
  <si>
    <t>Szkoła im. Kawalerów Orderu Uśmiechu</t>
  </si>
  <si>
    <t>Załącznik nr 1 opis przedmiotu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</si>
</sst>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9"/>
      <name val="Calibri Light"/>
      <family val="2"/>
      <charset val="238"/>
      <scheme val="major"/>
    </font>
    <font>
      <b/>
      <sz val="9"/>
      <color theme="1"/>
      <name val="Calibri Light"/>
      <family val="2"/>
      <charset val="238"/>
      <scheme val="major"/>
    </font>
    <font>
      <sz val="9"/>
      <color theme="1"/>
      <name val="Calibri Light"/>
      <family val="2"/>
      <charset val="238"/>
      <scheme val="major"/>
    </font>
    <font>
      <sz val="9"/>
      <name val="Calibri Light"/>
      <family val="2"/>
      <charset val="238"/>
      <scheme val="major"/>
    </font>
    <font>
      <sz val="9"/>
      <color theme="1"/>
      <name val="Calibri"/>
      <family val="2"/>
      <scheme val="minor"/>
    </font>
    <font>
      <b/>
      <sz val="9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 applyProtection="1">
      <alignment horizontal="left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7" xfId="0" quotePrefix="1" applyFont="1" applyBorder="1" applyAlignment="1" applyProtection="1">
      <alignment horizontal="left" vertical="center" wrapText="1"/>
      <protection locked="0"/>
    </xf>
    <xf numFmtId="0" fontId="4" fillId="0" borderId="7" xfId="0" quotePrefix="1" applyFont="1" applyBorder="1" applyAlignment="1" applyProtection="1">
      <alignment horizontal="right" vertical="center" wrapText="1"/>
      <protection locked="0"/>
    </xf>
    <xf numFmtId="14" fontId="4" fillId="0" borderId="7" xfId="0" applyNumberFormat="1" applyFont="1" applyBorder="1" applyAlignment="1" applyProtection="1">
      <alignment horizontal="center" vertical="center" wrapText="1"/>
      <protection locked="0"/>
    </xf>
    <xf numFmtId="3" fontId="4" fillId="0" borderId="7" xfId="0" applyNumberFormat="1" applyFont="1" applyBorder="1" applyAlignment="1" applyProtection="1">
      <alignment horizontal="center" vertical="center" wrapText="1"/>
      <protection locked="0"/>
    </xf>
    <xf numFmtId="3" fontId="4" fillId="0" borderId="7" xfId="0" applyNumberFormat="1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right" vertical="center" wrapText="1"/>
      <protection locked="0"/>
    </xf>
    <xf numFmtId="2" fontId="4" fillId="0" borderId="7" xfId="0" applyNumberFormat="1" applyFont="1" applyBorder="1" applyAlignment="1" applyProtection="1">
      <alignment horizontal="center" vertical="center" wrapText="1"/>
      <protection locked="0"/>
    </xf>
    <xf numFmtId="3" fontId="4" fillId="0" borderId="7" xfId="0" applyNumberFormat="1" applyFont="1" applyBorder="1" applyAlignment="1" applyProtection="1">
      <alignment vertical="center" wrapText="1"/>
      <protection locked="0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 applyProtection="1">
      <alignment horizontal="left" vertical="center"/>
      <protection locked="0"/>
    </xf>
    <xf numFmtId="0" fontId="0" fillId="0" borderId="10" xfId="0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3" fontId="4" fillId="0" borderId="7" xfId="0" applyNumberFormat="1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0" fontId="4" fillId="0" borderId="1" xfId="0" quotePrefix="1" applyFont="1" applyBorder="1" applyAlignment="1" applyProtection="1">
      <alignment horizontal="center" vertical="center" wrapText="1"/>
      <protection locked="0"/>
    </xf>
    <xf numFmtId="0" fontId="4" fillId="0" borderId="9" xfId="0" quotePrefix="1" applyFont="1" applyBorder="1" applyAlignment="1" applyProtection="1">
      <alignment horizontal="center" vertical="center" wrapText="1"/>
      <protection locked="0"/>
    </xf>
    <xf numFmtId="0" fontId="4" fillId="0" borderId="8" xfId="0" quotePrefix="1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2"/>
  <sheetViews>
    <sheetView tabSelected="1" zoomScale="90" zoomScaleNormal="90" zoomScalePageLayoutView="102" workbookViewId="0">
      <selection activeCell="AW16" sqref="AW16"/>
    </sheetView>
  </sheetViews>
  <sheetFormatPr defaultColWidth="8.77734375" defaultRowHeight="14.4" x14ac:dyDescent="0.3"/>
  <cols>
    <col min="1" max="1" width="6.21875" style="1" customWidth="1"/>
    <col min="2" max="2" width="45.88671875" style="1" customWidth="1"/>
    <col min="3" max="3" width="10.21875" style="1" customWidth="1"/>
    <col min="4" max="4" width="63.77734375" style="1" customWidth="1"/>
    <col min="5" max="5" width="25" style="1" customWidth="1"/>
    <col min="6" max="6" width="8.77734375" style="1"/>
    <col min="7" max="7" width="20.5546875" style="1" customWidth="1"/>
    <col min="8" max="9" width="8.77734375" style="1"/>
    <col min="10" max="10" width="11.77734375" style="1" customWidth="1"/>
    <col min="11" max="11" width="8.77734375" style="1"/>
    <col min="12" max="12" width="21.6640625" style="1" customWidth="1"/>
    <col min="13" max="13" width="8.77734375" style="1"/>
    <col min="14" max="14" width="30.21875" style="1" customWidth="1"/>
    <col min="15" max="15" width="8.77734375" style="1"/>
    <col min="16" max="16" width="11.77734375" style="1" customWidth="1"/>
    <col min="17" max="17" width="8.77734375" style="1" bestFit="1" customWidth="1"/>
    <col min="18" max="18" width="14.109375" style="1" customWidth="1"/>
    <col min="19" max="19" width="21.21875" style="1" customWidth="1"/>
    <col min="20" max="20" width="12.21875" style="1" customWidth="1"/>
    <col min="21" max="21" width="22.88671875" style="1" customWidth="1"/>
    <col min="22" max="22" width="18.6640625" style="1" customWidth="1"/>
    <col min="23" max="23" width="14.44140625" style="1" customWidth="1"/>
    <col min="24" max="24" width="8.77734375" style="1" customWidth="1"/>
    <col min="25" max="25" width="13.109375" style="1" customWidth="1"/>
    <col min="26" max="26" width="14.5546875" style="1" customWidth="1"/>
    <col min="27" max="39" width="8.77734375" style="1" bestFit="1" customWidth="1"/>
    <col min="40" max="40" width="16.109375" style="1" customWidth="1"/>
    <col min="41" max="41" width="17.6640625" style="1" customWidth="1"/>
    <col min="42" max="42" width="20.5546875" style="1" customWidth="1"/>
    <col min="43" max="16384" width="8.77734375" style="1"/>
  </cols>
  <sheetData>
    <row r="1" spans="1:44" x14ac:dyDescent="0.3">
      <c r="AN1" s="25" t="s">
        <v>94</v>
      </c>
      <c r="AO1" s="25"/>
      <c r="AP1" s="25"/>
    </row>
    <row r="2" spans="1:44" s="6" customFormat="1" ht="77.55" customHeight="1" x14ac:dyDescent="0.3">
      <c r="A2" s="26" t="s">
        <v>0</v>
      </c>
      <c r="B2" s="26" t="s">
        <v>1</v>
      </c>
      <c r="C2" s="26" t="s">
        <v>2</v>
      </c>
      <c r="D2" s="26" t="s">
        <v>3</v>
      </c>
      <c r="E2" s="26" t="s">
        <v>4</v>
      </c>
      <c r="F2" s="28" t="s">
        <v>5</v>
      </c>
      <c r="G2" s="29"/>
      <c r="H2" s="29"/>
      <c r="I2" s="30"/>
      <c r="J2" s="28" t="s">
        <v>6</v>
      </c>
      <c r="K2" s="30"/>
      <c r="L2" s="26" t="s">
        <v>7</v>
      </c>
      <c r="M2" s="26" t="s">
        <v>8</v>
      </c>
      <c r="N2" s="26" t="s">
        <v>9</v>
      </c>
      <c r="O2" s="26" t="s">
        <v>10</v>
      </c>
      <c r="P2" s="26" t="s">
        <v>11</v>
      </c>
      <c r="Q2" s="26" t="s">
        <v>12</v>
      </c>
      <c r="R2" s="26" t="s">
        <v>13</v>
      </c>
      <c r="S2" s="26" t="s">
        <v>14</v>
      </c>
      <c r="T2" s="26" t="s">
        <v>15</v>
      </c>
      <c r="U2" s="26" t="s">
        <v>16</v>
      </c>
      <c r="V2" s="31" t="s">
        <v>17</v>
      </c>
      <c r="W2" s="32"/>
      <c r="X2" s="26" t="s">
        <v>18</v>
      </c>
      <c r="Y2" s="33" t="s">
        <v>19</v>
      </c>
      <c r="Z2" s="33"/>
      <c r="AA2" s="3" t="s">
        <v>20</v>
      </c>
      <c r="AB2" s="2" t="s">
        <v>21</v>
      </c>
      <c r="AC2" s="2" t="s">
        <v>22</v>
      </c>
      <c r="AD2" s="2" t="s">
        <v>23</v>
      </c>
      <c r="AE2" s="2" t="s">
        <v>24</v>
      </c>
      <c r="AF2" s="2" t="s">
        <v>25</v>
      </c>
      <c r="AG2" s="2" t="s">
        <v>26</v>
      </c>
      <c r="AH2" s="2" t="s">
        <v>27</v>
      </c>
      <c r="AI2" s="2" t="s">
        <v>28</v>
      </c>
      <c r="AJ2" s="2" t="s">
        <v>29</v>
      </c>
      <c r="AK2" s="2" t="s">
        <v>30</v>
      </c>
      <c r="AL2" s="2" t="s">
        <v>31</v>
      </c>
      <c r="AM2" s="28" t="s">
        <v>32</v>
      </c>
      <c r="AN2" s="30"/>
      <c r="AO2" s="28" t="s">
        <v>33</v>
      </c>
      <c r="AP2" s="30"/>
      <c r="AQ2" s="5"/>
      <c r="AR2" s="5"/>
    </row>
    <row r="3" spans="1:44" s="6" customFormat="1" ht="70.95" customHeight="1" x14ac:dyDescent="0.3">
      <c r="A3" s="27"/>
      <c r="B3" s="27"/>
      <c r="C3" s="27"/>
      <c r="D3" s="27"/>
      <c r="E3" s="27"/>
      <c r="F3" s="28" t="s">
        <v>34</v>
      </c>
      <c r="G3" s="29"/>
      <c r="H3" s="4" t="s">
        <v>35</v>
      </c>
      <c r="I3" s="4" t="s">
        <v>36</v>
      </c>
      <c r="J3" s="4" t="s">
        <v>37</v>
      </c>
      <c r="K3" s="4" t="s">
        <v>38</v>
      </c>
      <c r="L3" s="27"/>
      <c r="M3" s="27"/>
      <c r="N3" s="27"/>
      <c r="O3" s="27"/>
      <c r="P3" s="27"/>
      <c r="Q3" s="27"/>
      <c r="R3" s="27"/>
      <c r="S3" s="27"/>
      <c r="T3" s="27"/>
      <c r="U3" s="27"/>
      <c r="V3" s="4" t="s">
        <v>39</v>
      </c>
      <c r="W3" s="4" t="s">
        <v>40</v>
      </c>
      <c r="X3" s="27"/>
      <c r="Y3" s="7" t="s">
        <v>41</v>
      </c>
      <c r="Z3" s="7" t="s">
        <v>42</v>
      </c>
      <c r="AA3" s="4" t="s">
        <v>43</v>
      </c>
      <c r="AB3" s="4" t="s">
        <v>43</v>
      </c>
      <c r="AC3" s="4" t="s">
        <v>43</v>
      </c>
      <c r="AD3" s="4" t="s">
        <v>43</v>
      </c>
      <c r="AE3" s="4" t="s">
        <v>43</v>
      </c>
      <c r="AF3" s="4" t="s">
        <v>43</v>
      </c>
      <c r="AG3" s="4" t="s">
        <v>43</v>
      </c>
      <c r="AH3" s="4" t="s">
        <v>43</v>
      </c>
      <c r="AI3" s="4" t="s">
        <v>43</v>
      </c>
      <c r="AJ3" s="4" t="s">
        <v>43</v>
      </c>
      <c r="AK3" s="4" t="s">
        <v>43</v>
      </c>
      <c r="AL3" s="4" t="s">
        <v>43</v>
      </c>
      <c r="AM3" s="4" t="s">
        <v>44</v>
      </c>
      <c r="AN3" s="4" t="s">
        <v>45</v>
      </c>
      <c r="AO3" s="4" t="s">
        <v>46</v>
      </c>
      <c r="AP3" s="4" t="s">
        <v>47</v>
      </c>
      <c r="AQ3" s="5"/>
      <c r="AR3" s="5"/>
    </row>
    <row r="4" spans="1:44" s="6" customFormat="1" ht="19.95" customHeight="1" x14ac:dyDescent="0.3">
      <c r="A4" s="8">
        <v>1</v>
      </c>
      <c r="B4" s="24" t="s">
        <v>48</v>
      </c>
      <c r="C4" s="24">
        <v>6662046949</v>
      </c>
      <c r="D4" s="24" t="s">
        <v>48</v>
      </c>
      <c r="E4" s="24" t="s">
        <v>49</v>
      </c>
      <c r="F4" s="35" t="s">
        <v>50</v>
      </c>
      <c r="G4" s="36"/>
      <c r="H4" s="9" t="s">
        <v>51</v>
      </c>
      <c r="I4" s="9" t="s">
        <v>52</v>
      </c>
      <c r="J4" s="10" t="s">
        <v>53</v>
      </c>
      <c r="K4" s="10" t="s">
        <v>54</v>
      </c>
      <c r="L4" s="24" t="s">
        <v>55</v>
      </c>
      <c r="M4" s="24" t="s">
        <v>56</v>
      </c>
      <c r="N4" s="24" t="s">
        <v>57</v>
      </c>
      <c r="O4" s="9" t="s">
        <v>58</v>
      </c>
      <c r="P4" s="9" t="s">
        <v>59</v>
      </c>
      <c r="Q4" s="11"/>
      <c r="R4" s="12" t="s">
        <v>60</v>
      </c>
      <c r="S4" s="13" t="s">
        <v>61</v>
      </c>
      <c r="T4" s="37" t="s">
        <v>62</v>
      </c>
      <c r="U4" s="11" t="s">
        <v>63</v>
      </c>
      <c r="V4" s="11">
        <v>68.349999999999994</v>
      </c>
      <c r="W4" s="11">
        <v>31.65</v>
      </c>
      <c r="X4" s="11"/>
      <c r="Y4" s="14">
        <v>45809</v>
      </c>
      <c r="Z4" s="14">
        <v>46173</v>
      </c>
      <c r="AA4" s="15">
        <v>20686</v>
      </c>
      <c r="AB4" s="15">
        <v>14352</v>
      </c>
      <c r="AC4" s="15">
        <v>12611</v>
      </c>
      <c r="AD4" s="15">
        <v>8445</v>
      </c>
      <c r="AE4" s="15">
        <v>2360</v>
      </c>
      <c r="AF4" s="15">
        <v>2151</v>
      </c>
      <c r="AG4" s="15">
        <v>1997</v>
      </c>
      <c r="AH4" s="15">
        <v>2042</v>
      </c>
      <c r="AI4" s="15">
        <v>2314</v>
      </c>
      <c r="AJ4" s="15">
        <v>10788</v>
      </c>
      <c r="AK4" s="15">
        <v>15816</v>
      </c>
      <c r="AL4" s="15">
        <v>17615</v>
      </c>
      <c r="AM4" s="16">
        <v>12</v>
      </c>
      <c r="AN4" s="16">
        <f>SUM(AA4:AL4)</f>
        <v>111177</v>
      </c>
      <c r="AO4" s="15">
        <f>ROUND((AN4*V4/100),0)</f>
        <v>75989</v>
      </c>
      <c r="AP4" s="15">
        <f>ROUND((AN4*W4/100),0)</f>
        <v>35188</v>
      </c>
    </row>
    <row r="5" spans="1:44" s="6" customFormat="1" ht="19.95" customHeight="1" x14ac:dyDescent="0.3">
      <c r="A5" s="8">
        <v>2</v>
      </c>
      <c r="B5" s="24" t="s">
        <v>64</v>
      </c>
      <c r="C5" s="24">
        <v>6662046949</v>
      </c>
      <c r="D5" s="24" t="s">
        <v>64</v>
      </c>
      <c r="E5" s="24" t="s">
        <v>65</v>
      </c>
      <c r="F5" s="35" t="s">
        <v>66</v>
      </c>
      <c r="G5" s="36"/>
      <c r="H5" s="9" t="s">
        <v>51</v>
      </c>
      <c r="I5" s="9" t="s">
        <v>52</v>
      </c>
      <c r="J5" s="10" t="s">
        <v>53</v>
      </c>
      <c r="K5" s="10" t="s">
        <v>54</v>
      </c>
      <c r="L5" s="24" t="s">
        <v>55</v>
      </c>
      <c r="M5" s="24" t="s">
        <v>56</v>
      </c>
      <c r="N5" s="24" t="s">
        <v>57</v>
      </c>
      <c r="O5" s="9" t="s">
        <v>67</v>
      </c>
      <c r="P5" s="9" t="s">
        <v>59</v>
      </c>
      <c r="Q5" s="17">
        <v>165</v>
      </c>
      <c r="R5" s="12">
        <v>2726435</v>
      </c>
      <c r="S5" s="13" t="s">
        <v>68</v>
      </c>
      <c r="T5" s="38"/>
      <c r="U5" s="11" t="s">
        <v>69</v>
      </c>
      <c r="V5" s="18">
        <v>0</v>
      </c>
      <c r="W5" s="18">
        <v>100</v>
      </c>
      <c r="X5" s="11"/>
      <c r="Y5" s="14">
        <v>45809</v>
      </c>
      <c r="Z5" s="14">
        <v>46173</v>
      </c>
      <c r="AA5" s="15">
        <v>30866</v>
      </c>
      <c r="AB5" s="15">
        <v>19526</v>
      </c>
      <c r="AC5" s="15">
        <v>22543</v>
      </c>
      <c r="AD5" s="15">
        <v>11454</v>
      </c>
      <c r="AE5" s="15">
        <v>2300</v>
      </c>
      <c r="AF5" s="15">
        <v>1316</v>
      </c>
      <c r="AG5" s="15">
        <v>1338</v>
      </c>
      <c r="AH5" s="15">
        <v>1342</v>
      </c>
      <c r="AI5" s="15">
        <v>2175</v>
      </c>
      <c r="AJ5" s="15">
        <v>13491</v>
      </c>
      <c r="AK5" s="15">
        <v>23108</v>
      </c>
      <c r="AL5" s="15">
        <v>26615</v>
      </c>
      <c r="AM5" s="16">
        <v>12</v>
      </c>
      <c r="AN5" s="16">
        <f>SUM(AA5:AL5)</f>
        <v>156074</v>
      </c>
      <c r="AO5" s="15">
        <f t="shared" ref="AO5:AO9" si="0">ROUND((AN5*V5/100),0)</f>
        <v>0</v>
      </c>
      <c r="AP5" s="15">
        <f t="shared" ref="AP5:AP10" si="1">ROUND((AN5*W5/100),0)</f>
        <v>156074</v>
      </c>
    </row>
    <row r="6" spans="1:44" s="6" customFormat="1" ht="19.95" customHeight="1" x14ac:dyDescent="0.3">
      <c r="A6" s="8">
        <v>3</v>
      </c>
      <c r="B6" s="24" t="s">
        <v>64</v>
      </c>
      <c r="C6" s="24">
        <v>6662046949</v>
      </c>
      <c r="D6" s="24" t="s">
        <v>64</v>
      </c>
      <c r="E6" s="24" t="s">
        <v>65</v>
      </c>
      <c r="F6" s="35" t="s">
        <v>70</v>
      </c>
      <c r="G6" s="36"/>
      <c r="H6" s="9" t="s">
        <v>51</v>
      </c>
      <c r="I6" s="9" t="s">
        <v>52</v>
      </c>
      <c r="J6" s="10" t="s">
        <v>53</v>
      </c>
      <c r="K6" s="10" t="s">
        <v>54</v>
      </c>
      <c r="L6" s="24" t="s">
        <v>55</v>
      </c>
      <c r="M6" s="24" t="s">
        <v>56</v>
      </c>
      <c r="N6" s="24" t="s">
        <v>57</v>
      </c>
      <c r="O6" s="9" t="s">
        <v>58</v>
      </c>
      <c r="P6" s="9" t="s">
        <v>59</v>
      </c>
      <c r="Q6" s="17"/>
      <c r="R6" s="12" t="s">
        <v>71</v>
      </c>
      <c r="S6" s="13" t="s">
        <v>72</v>
      </c>
      <c r="T6" s="38"/>
      <c r="U6" s="11" t="s">
        <v>69</v>
      </c>
      <c r="V6" s="18">
        <v>0</v>
      </c>
      <c r="W6" s="18">
        <v>100</v>
      </c>
      <c r="X6" s="11"/>
      <c r="Y6" s="14">
        <v>45809</v>
      </c>
      <c r="Z6" s="14">
        <v>46173</v>
      </c>
      <c r="AA6" s="15">
        <v>41488</v>
      </c>
      <c r="AB6" s="15">
        <v>30073</v>
      </c>
      <c r="AC6" s="15">
        <v>27272</v>
      </c>
      <c r="AD6" s="15">
        <v>19013</v>
      </c>
      <c r="AE6" s="15">
        <v>1830</v>
      </c>
      <c r="AF6" s="15">
        <v>1564</v>
      </c>
      <c r="AG6" s="15">
        <v>1674</v>
      </c>
      <c r="AH6" s="15">
        <v>1846</v>
      </c>
      <c r="AI6" s="15">
        <v>3459</v>
      </c>
      <c r="AJ6" s="15">
        <v>23738</v>
      </c>
      <c r="AK6" s="15">
        <v>30653</v>
      </c>
      <c r="AL6" s="15">
        <v>33712</v>
      </c>
      <c r="AM6" s="16">
        <v>12</v>
      </c>
      <c r="AN6" s="16">
        <f t="shared" ref="AN6:AN9" si="2">SUM(AA6:AL6)</f>
        <v>216322</v>
      </c>
      <c r="AO6" s="15">
        <f t="shared" si="0"/>
        <v>0</v>
      </c>
      <c r="AP6" s="15">
        <f t="shared" si="1"/>
        <v>216322</v>
      </c>
    </row>
    <row r="7" spans="1:44" s="6" customFormat="1" ht="19.95" customHeight="1" x14ac:dyDescent="0.3">
      <c r="A7" s="8">
        <v>4</v>
      </c>
      <c r="B7" s="24" t="s">
        <v>48</v>
      </c>
      <c r="C7" s="24">
        <v>6662046949</v>
      </c>
      <c r="D7" s="24" t="s">
        <v>48</v>
      </c>
      <c r="E7" s="24" t="s">
        <v>73</v>
      </c>
      <c r="F7" s="35" t="s">
        <v>74</v>
      </c>
      <c r="G7" s="36"/>
      <c r="H7" s="9" t="s">
        <v>51</v>
      </c>
      <c r="I7" s="9" t="s">
        <v>52</v>
      </c>
      <c r="J7" s="10" t="s">
        <v>53</v>
      </c>
      <c r="K7" s="10" t="s">
        <v>54</v>
      </c>
      <c r="L7" s="24" t="s">
        <v>55</v>
      </c>
      <c r="M7" s="24" t="s">
        <v>56</v>
      </c>
      <c r="N7" s="24" t="s">
        <v>57</v>
      </c>
      <c r="O7" s="9" t="s">
        <v>67</v>
      </c>
      <c r="P7" s="9" t="s">
        <v>59</v>
      </c>
      <c r="Q7" s="17">
        <v>176</v>
      </c>
      <c r="R7" s="12">
        <v>2726436</v>
      </c>
      <c r="S7" s="13" t="s">
        <v>75</v>
      </c>
      <c r="T7" s="38"/>
      <c r="U7" s="11" t="s">
        <v>63</v>
      </c>
      <c r="V7" s="11">
        <v>91.73</v>
      </c>
      <c r="W7" s="11">
        <v>8.27</v>
      </c>
      <c r="X7" s="11"/>
      <c r="Y7" s="14">
        <v>45809</v>
      </c>
      <c r="Z7" s="14">
        <v>46173</v>
      </c>
      <c r="AA7" s="15">
        <v>32718</v>
      </c>
      <c r="AB7" s="15">
        <v>24333</v>
      </c>
      <c r="AC7" s="15">
        <v>17363</v>
      </c>
      <c r="AD7" s="15">
        <v>16232</v>
      </c>
      <c r="AE7" s="15">
        <v>920</v>
      </c>
      <c r="AF7" s="15">
        <v>919</v>
      </c>
      <c r="AG7" s="15">
        <v>904</v>
      </c>
      <c r="AH7" s="15">
        <v>845</v>
      </c>
      <c r="AI7" s="15">
        <v>1952</v>
      </c>
      <c r="AJ7" s="15">
        <v>16550</v>
      </c>
      <c r="AK7" s="15">
        <v>26446</v>
      </c>
      <c r="AL7" s="15">
        <v>29135</v>
      </c>
      <c r="AM7" s="16">
        <v>12</v>
      </c>
      <c r="AN7" s="16">
        <f t="shared" si="2"/>
        <v>168317</v>
      </c>
      <c r="AO7" s="15">
        <f t="shared" si="0"/>
        <v>154397</v>
      </c>
      <c r="AP7" s="15">
        <f t="shared" si="1"/>
        <v>13920</v>
      </c>
    </row>
    <row r="8" spans="1:44" s="6" customFormat="1" ht="19.95" customHeight="1" x14ac:dyDescent="0.3">
      <c r="A8" s="8">
        <v>5</v>
      </c>
      <c r="B8" s="24" t="s">
        <v>48</v>
      </c>
      <c r="C8" s="24">
        <v>6662046949</v>
      </c>
      <c r="D8" s="24" t="s">
        <v>76</v>
      </c>
      <c r="E8" s="24" t="s">
        <v>77</v>
      </c>
      <c r="F8" s="35" t="s">
        <v>78</v>
      </c>
      <c r="G8" s="36"/>
      <c r="H8" s="9" t="s">
        <v>51</v>
      </c>
      <c r="I8" s="9" t="s">
        <v>52</v>
      </c>
      <c r="J8" s="10" t="s">
        <v>53</v>
      </c>
      <c r="K8" s="10" t="s">
        <v>54</v>
      </c>
      <c r="L8" s="24" t="s">
        <v>55</v>
      </c>
      <c r="M8" s="24" t="s">
        <v>56</v>
      </c>
      <c r="N8" s="24" t="s">
        <v>57</v>
      </c>
      <c r="O8" s="9" t="s">
        <v>67</v>
      </c>
      <c r="P8" s="9" t="s">
        <v>59</v>
      </c>
      <c r="Q8" s="17">
        <v>274</v>
      </c>
      <c r="R8" s="12">
        <v>17022305</v>
      </c>
      <c r="S8" s="13" t="s">
        <v>79</v>
      </c>
      <c r="T8" s="38"/>
      <c r="U8" s="11" t="s">
        <v>80</v>
      </c>
      <c r="V8" s="18">
        <v>100</v>
      </c>
      <c r="W8" s="18">
        <v>0</v>
      </c>
      <c r="X8" s="11"/>
      <c r="Y8" s="14">
        <v>45809</v>
      </c>
      <c r="Z8" s="14">
        <v>46173</v>
      </c>
      <c r="AA8" s="15">
        <v>78936</v>
      </c>
      <c r="AB8" s="15">
        <v>47448</v>
      </c>
      <c r="AC8" s="15">
        <v>37714</v>
      </c>
      <c r="AD8" s="15">
        <v>19628</v>
      </c>
      <c r="AE8" s="15">
        <v>0</v>
      </c>
      <c r="AF8" s="15">
        <v>0</v>
      </c>
      <c r="AG8" s="15">
        <v>0</v>
      </c>
      <c r="AH8" s="15">
        <v>0</v>
      </c>
      <c r="AI8" s="15">
        <v>612</v>
      </c>
      <c r="AJ8" s="15">
        <v>27565</v>
      </c>
      <c r="AK8" s="15">
        <v>53228</v>
      </c>
      <c r="AL8" s="15">
        <v>57050</v>
      </c>
      <c r="AM8" s="16">
        <v>12</v>
      </c>
      <c r="AN8" s="16">
        <f t="shared" si="2"/>
        <v>322181</v>
      </c>
      <c r="AO8" s="15">
        <f t="shared" si="0"/>
        <v>322181</v>
      </c>
      <c r="AP8" s="15">
        <f t="shared" si="1"/>
        <v>0</v>
      </c>
    </row>
    <row r="9" spans="1:44" s="6" customFormat="1" ht="19.95" customHeight="1" x14ac:dyDescent="0.3">
      <c r="A9" s="8">
        <v>6</v>
      </c>
      <c r="B9" s="24" t="s">
        <v>48</v>
      </c>
      <c r="C9" s="24">
        <v>6662046949</v>
      </c>
      <c r="D9" s="24" t="s">
        <v>81</v>
      </c>
      <c r="E9" s="24" t="s">
        <v>93</v>
      </c>
      <c r="F9" s="35" t="s">
        <v>82</v>
      </c>
      <c r="G9" s="36"/>
      <c r="H9" s="9" t="s">
        <v>51</v>
      </c>
      <c r="I9" s="9" t="s">
        <v>52</v>
      </c>
      <c r="J9" s="10" t="s">
        <v>53</v>
      </c>
      <c r="K9" s="10" t="s">
        <v>54</v>
      </c>
      <c r="L9" s="24" t="s">
        <v>55</v>
      </c>
      <c r="M9" s="24" t="s">
        <v>56</v>
      </c>
      <c r="N9" s="24" t="s">
        <v>57</v>
      </c>
      <c r="O9" s="9" t="s">
        <v>58</v>
      </c>
      <c r="P9" s="9" t="s">
        <v>59</v>
      </c>
      <c r="Q9" s="11"/>
      <c r="R9" s="12" t="s">
        <v>83</v>
      </c>
      <c r="S9" s="13" t="s">
        <v>84</v>
      </c>
      <c r="T9" s="38"/>
      <c r="U9" s="11" t="s">
        <v>80</v>
      </c>
      <c r="V9" s="18">
        <v>100</v>
      </c>
      <c r="W9" s="18">
        <v>0</v>
      </c>
      <c r="X9" s="11"/>
      <c r="Y9" s="14">
        <v>45809</v>
      </c>
      <c r="Z9" s="14">
        <v>46173</v>
      </c>
      <c r="AA9" s="15">
        <v>22395</v>
      </c>
      <c r="AB9" s="15">
        <v>14709</v>
      </c>
      <c r="AC9" s="15">
        <v>11426</v>
      </c>
      <c r="AD9" s="15">
        <v>5365</v>
      </c>
      <c r="AE9" s="15">
        <v>0</v>
      </c>
      <c r="AF9" s="15">
        <v>0</v>
      </c>
      <c r="AG9" s="15">
        <v>0</v>
      </c>
      <c r="AH9" s="15">
        <v>0</v>
      </c>
      <c r="AI9" s="15">
        <v>0</v>
      </c>
      <c r="AJ9" s="15">
        <v>7591</v>
      </c>
      <c r="AK9" s="15">
        <v>15839</v>
      </c>
      <c r="AL9" s="15">
        <v>18044</v>
      </c>
      <c r="AM9" s="16">
        <v>12</v>
      </c>
      <c r="AN9" s="16">
        <f t="shared" si="2"/>
        <v>95369</v>
      </c>
      <c r="AO9" s="15">
        <f t="shared" si="0"/>
        <v>95369</v>
      </c>
      <c r="AP9" s="15">
        <f t="shared" si="1"/>
        <v>0</v>
      </c>
    </row>
    <row r="10" spans="1:44" s="6" customFormat="1" ht="19.95" customHeight="1" x14ac:dyDescent="0.3">
      <c r="A10" s="8">
        <v>7</v>
      </c>
      <c r="B10" s="24" t="s">
        <v>85</v>
      </c>
      <c r="C10" s="24">
        <v>6661470970</v>
      </c>
      <c r="D10" s="24" t="s">
        <v>86</v>
      </c>
      <c r="E10" s="24" t="s">
        <v>87</v>
      </c>
      <c r="F10" s="35" t="s">
        <v>88</v>
      </c>
      <c r="G10" s="36"/>
      <c r="H10" s="9" t="s">
        <v>51</v>
      </c>
      <c r="I10" s="9" t="s">
        <v>52</v>
      </c>
      <c r="J10" s="10" t="s">
        <v>53</v>
      </c>
      <c r="K10" s="10" t="s">
        <v>54</v>
      </c>
      <c r="L10" s="24" t="s">
        <v>55</v>
      </c>
      <c r="M10" s="24" t="s">
        <v>56</v>
      </c>
      <c r="N10" s="24" t="s">
        <v>57</v>
      </c>
      <c r="O10" s="9" t="s">
        <v>89</v>
      </c>
      <c r="P10" s="9" t="s">
        <v>59</v>
      </c>
      <c r="Q10" s="11"/>
      <c r="R10" s="12" t="s">
        <v>92</v>
      </c>
      <c r="S10" s="13" t="s">
        <v>90</v>
      </c>
      <c r="T10" s="39"/>
      <c r="U10" s="11" t="s">
        <v>69</v>
      </c>
      <c r="V10" s="18">
        <v>0</v>
      </c>
      <c r="W10" s="18">
        <v>100</v>
      </c>
      <c r="X10" s="11"/>
      <c r="Y10" s="14">
        <v>45809</v>
      </c>
      <c r="Z10" s="14">
        <v>46173</v>
      </c>
      <c r="AA10" s="15">
        <v>8274</v>
      </c>
      <c r="AB10" s="19">
        <v>10546</v>
      </c>
      <c r="AC10" s="15">
        <v>4842</v>
      </c>
      <c r="AD10" s="15">
        <v>1177</v>
      </c>
      <c r="AE10" s="15">
        <v>483</v>
      </c>
      <c r="AF10" s="15">
        <v>12</v>
      </c>
      <c r="AG10" s="34">
        <v>12</v>
      </c>
      <c r="AH10" s="34"/>
      <c r="AI10" s="34">
        <v>1926</v>
      </c>
      <c r="AJ10" s="34"/>
      <c r="AK10" s="15">
        <v>11694</v>
      </c>
      <c r="AL10" s="15">
        <v>3266</v>
      </c>
      <c r="AM10" s="16">
        <v>12</v>
      </c>
      <c r="AN10" s="16">
        <f>SUM(AA10:AL10)</f>
        <v>42232</v>
      </c>
      <c r="AO10" s="15">
        <f>ROUND((AN10*V10/100),0)</f>
        <v>0</v>
      </c>
      <c r="AP10" s="15">
        <f t="shared" si="1"/>
        <v>42232</v>
      </c>
    </row>
    <row r="11" spans="1:44" s="20" customFormat="1" ht="12" x14ac:dyDescent="0.3">
      <c r="O11" s="21"/>
      <c r="AM11" s="22" t="s">
        <v>91</v>
      </c>
      <c r="AN11" s="23">
        <f>SUM(AN4:AN10)</f>
        <v>1111672</v>
      </c>
      <c r="AO11" s="23">
        <f>SUM(AO4:AO10)</f>
        <v>647936</v>
      </c>
      <c r="AP11" s="23">
        <f>SUM(AP4:AP10)</f>
        <v>463736</v>
      </c>
    </row>
    <row r="12" spans="1:44" s="20" customFormat="1" ht="12" x14ac:dyDescent="0.3"/>
  </sheetData>
  <autoFilter ref="A3:AR11" xr:uid="{00000000-0001-0000-0000-000000000000}">
    <filterColumn colId="5" showButton="0"/>
  </autoFilter>
  <mergeCells count="34">
    <mergeCell ref="F4:G4"/>
    <mergeCell ref="T4:T10"/>
    <mergeCell ref="F5:G5"/>
    <mergeCell ref="F6:G6"/>
    <mergeCell ref="F7:G7"/>
    <mergeCell ref="F8:G8"/>
    <mergeCell ref="F9:G9"/>
    <mergeCell ref="F10:G10"/>
    <mergeCell ref="Y2:Z2"/>
    <mergeCell ref="AM2:AN2"/>
    <mergeCell ref="AO2:AP2"/>
    <mergeCell ref="AG10:AH10"/>
    <mergeCell ref="AI10:AJ10"/>
    <mergeCell ref="S2:S3"/>
    <mergeCell ref="T2:T3"/>
    <mergeCell ref="U2:U3"/>
    <mergeCell ref="V2:W2"/>
    <mergeCell ref="X2:X3"/>
    <mergeCell ref="AN1:AP1"/>
    <mergeCell ref="P2:P3"/>
    <mergeCell ref="A2:A3"/>
    <mergeCell ref="B2:B3"/>
    <mergeCell ref="C2:C3"/>
    <mergeCell ref="D2:D3"/>
    <mergeCell ref="E2:E3"/>
    <mergeCell ref="F2:I2"/>
    <mergeCell ref="F3:G3"/>
    <mergeCell ref="J2:K2"/>
    <mergeCell ref="L2:L3"/>
    <mergeCell ref="M2:M3"/>
    <mergeCell ref="N2:N3"/>
    <mergeCell ref="O2:O3"/>
    <mergeCell ref="Q2:Q3"/>
    <mergeCell ref="R2:R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zamow</dc:creator>
  <cp:lastModifiedBy>Enmedia</cp:lastModifiedBy>
  <dcterms:created xsi:type="dcterms:W3CDTF">2015-06-05T18:19:34Z</dcterms:created>
  <dcterms:modified xsi:type="dcterms:W3CDTF">2025-03-27T11:16:54Z</dcterms:modified>
</cp:coreProperties>
</file>