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am\OneDrive\Dokumenty\POSTĘPOWANIE 2020\GAZ\POJEDYŃCZE POSTĘPOWANIA\Miasto Koło\"/>
    </mc:Choice>
  </mc:AlternateContent>
  <xr:revisionPtr revIDLastSave="0" documentId="8_{938BEC42-813B-4DC3-A50D-60B7EBE441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Arkusz1!$A$3:$AW$12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I18" i="1"/>
  <c r="I17" i="1"/>
  <c r="I16" i="1"/>
  <c r="I15" i="1"/>
  <c r="AW9" i="1"/>
  <c r="AW10" i="1"/>
  <c r="AW8" i="1"/>
  <c r="AW7" i="1"/>
  <c r="AW6" i="1"/>
  <c r="AW5" i="1"/>
  <c r="AW4" i="1"/>
  <c r="H18" i="1" l="1"/>
  <c r="G18" i="1"/>
  <c r="F18" i="1"/>
  <c r="C18" i="1"/>
  <c r="AV10" i="1"/>
  <c r="AV9" i="1"/>
  <c r="AV8" i="1"/>
  <c r="AV7" i="1"/>
  <c r="AV6" i="1"/>
  <c r="AV5" i="1"/>
  <c r="AV4" i="1"/>
  <c r="AW11" i="1" l="1"/>
  <c r="AV11" i="1"/>
</calcChain>
</file>

<file path=xl/sharedStrings.xml><?xml version="1.0" encoding="utf-8"?>
<sst xmlns="http://schemas.openxmlformats.org/spreadsheetml/2006/main" count="183" uniqueCount="92">
  <si>
    <t>LP</t>
  </si>
  <si>
    <t>Nazwa obiektu</t>
  </si>
  <si>
    <t>Adres Obiektu</t>
  </si>
  <si>
    <t>Dane OSD</t>
  </si>
  <si>
    <t>Nazwa Obecnego Sprzedawcy</t>
  </si>
  <si>
    <t>Zmiana Sprzedawcy</t>
  </si>
  <si>
    <t>Taryfa PSG</t>
  </si>
  <si>
    <t>Płatnik podatku akcyzowego</t>
  </si>
  <si>
    <t>Moc umowna</t>
  </si>
  <si>
    <t>Nr gazomierza</t>
  </si>
  <si>
    <t>Nr PPG</t>
  </si>
  <si>
    <t>Uwagi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</si>
  <si>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</si>
  <si>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</si>
  <si>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</si>
  <si>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</si>
  <si>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</si>
  <si>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</si>
  <si>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</si>
  <si>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</si>
  <si>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</si>
  <si>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</si>
  <si>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</si>
  <si>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</si>
  <si>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</si>
  <si>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Kod</t>
  </si>
  <si>
    <t>Miejscowość/Ulica/Nr</t>
  </si>
  <si>
    <t>Poczta</t>
  </si>
  <si>
    <t>Nazwa</t>
  </si>
  <si>
    <t>Oddział</t>
  </si>
  <si>
    <t>ilość miesięcy</t>
  </si>
  <si>
    <t>paliwo gazowe (kWh)</t>
  </si>
  <si>
    <t>62-600</t>
  </si>
  <si>
    <t>Koło</t>
  </si>
  <si>
    <t>PSG Sp. z .o.</t>
  </si>
  <si>
    <t>Poznań</t>
  </si>
  <si>
    <t>kolejna</t>
  </si>
  <si>
    <t>W - 5.1</t>
  </si>
  <si>
    <t>jest płatnikiem</t>
  </si>
  <si>
    <t>Szkoła</t>
  </si>
  <si>
    <t>ZW</t>
  </si>
  <si>
    <t>W - 4</t>
  </si>
  <si>
    <t>01041572</t>
  </si>
  <si>
    <t>MOPS</t>
  </si>
  <si>
    <t>Muzeum</t>
  </si>
  <si>
    <t>W - 3.6</t>
  </si>
  <si>
    <t>00274580</t>
  </si>
  <si>
    <t>Budynek administracyjny</t>
  </si>
  <si>
    <t>000049</t>
  </si>
  <si>
    <t>Dane Odbiorcy (adres, adres korespondencyjny)</t>
  </si>
  <si>
    <t>Dane Nabywcy (adres)</t>
  </si>
  <si>
    <t>Nip Nabywcy</t>
  </si>
  <si>
    <t>Gmina Miejska Koło, ul. Stary Rynek 1, 62-600 Koło</t>
  </si>
  <si>
    <t xml:space="preserve">Gmina Miejska Koło, ul. Stary Rynek 1, 62-600 Koło </t>
  </si>
  <si>
    <t xml:space="preserve"> Gmina Miejska Koło, ul. Stary Rynek 1, 62-600 Koło </t>
  </si>
  <si>
    <t>Czas trwania zamówienia</t>
  </si>
  <si>
    <t>Podsumowaie wg grup taryfowych:</t>
  </si>
  <si>
    <t>Grupa taryfowa</t>
  </si>
  <si>
    <t>Ilość ppg</t>
  </si>
  <si>
    <t>Moc zamówiona</t>
  </si>
  <si>
    <t>Moc zamówiona x ilość dni x godziny</t>
  </si>
  <si>
    <t>Ilość miesięcy</t>
  </si>
  <si>
    <t>Lp.</t>
  </si>
  <si>
    <t>x</t>
  </si>
  <si>
    <t>płatnik podatku</t>
  </si>
  <si>
    <t>Muzeum Technik Ceramicznych, ul. Kajki 44, 62-600 Koło</t>
  </si>
  <si>
    <t>01509502</t>
  </si>
  <si>
    <t xml:space="preserve">Miejski Ośrodek Pomocy Społecznej, ul. Stary Rynek 15, 62-600 Koło </t>
  </si>
  <si>
    <t>od</t>
  </si>
  <si>
    <t>do</t>
  </si>
  <si>
    <t>Załącznik nr 1 do SIWZ - opis przedmiotu zamówienia</t>
  </si>
  <si>
    <t>Okres obowiązywania obecnej umowy /okres wypowiedzenia</t>
  </si>
  <si>
    <t>PGNiG Obrót Detaliczny sp. z o.o.</t>
  </si>
  <si>
    <t>8018590365500019123276</t>
  </si>
  <si>
    <t>ul. Józefa Poniatowskiego 22</t>
  </si>
  <si>
    <t>ul. Stary Rynek 15</t>
  </si>
  <si>
    <t>ul. Toruńska 315A</t>
  </si>
  <si>
    <t>Szkoła Podstawowa nr 4 im. Kawalerów Orderu Uśmiechu w Kole, ul. Toruńska 315A, 62-600 Koło</t>
  </si>
  <si>
    <t>ul. Kajki 44</t>
  </si>
  <si>
    <t>ul. Dąbska 40</t>
  </si>
  <si>
    <t>Szkoła Podstawowa Nr 2 im. Adama Mickiewicza w Kole z Oddziałami Przedszkolnymi i Sporotowymi, ul. Józefa Poniatowskiego 22, 62-600</t>
  </si>
  <si>
    <t>ul. Stary Rynek 1</t>
  </si>
  <si>
    <t>8108590365500019123443</t>
  </si>
  <si>
    <t>ul. Adama Mickiewicza 12</t>
  </si>
  <si>
    <t>01680471</t>
  </si>
  <si>
    <t>8108590365500019123320</t>
  </si>
  <si>
    <t>suma paliwo gazowe - zużycie wg faktur (kWh)</t>
  </si>
  <si>
    <t>Zapotrzebowania na paliwo gazowe  w trakcie obowiązywania zamówienia - ilość wg faktur (kWh)</t>
  </si>
  <si>
    <t>Zwiększenie/zmienieszenie zapotrzebowania na paliwo gazowe w trakcie trwania zamówienia +/-20% od zamówienia wyliczonego wg faktur (kWh)</t>
  </si>
  <si>
    <t>615x365x24</t>
  </si>
  <si>
    <t>W-4</t>
  </si>
  <si>
    <t>31.01.2021/ umowa terminowa, nie wymaga wypowiedzenia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</si>
</sst>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2" xfId="0" quotePrefix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ksandra\Documents\ENMEDIA\KLIENCI\KO&#321;O%20MIASTO\ZAM&#211;WIENIE%20GAZ%202017\Kopia%20Miejska%20Ko&#322;o%20Ga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obliczenia"/>
      <sheetName val="Analiza"/>
      <sheetName val="Podsumowanie"/>
      <sheetName val="Załącznik"/>
      <sheetName val="Podział na taryfy"/>
      <sheetName val="Arkusz robocz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L11" sqref="AL11"/>
    </sheetView>
  </sheetViews>
  <sheetFormatPr defaultColWidth="9.109375" defaultRowHeight="13.2" x14ac:dyDescent="0.3"/>
  <cols>
    <col min="1" max="1" width="3.88671875" style="12" customWidth="1"/>
    <col min="2" max="2" width="37.44140625" style="12" customWidth="1"/>
    <col min="3" max="3" width="11.5546875" style="12" customWidth="1"/>
    <col min="4" max="4" width="33.44140625" style="12" customWidth="1"/>
    <col min="5" max="5" width="13.44140625" style="12" customWidth="1"/>
    <col min="6" max="6" width="10.6640625" style="12" customWidth="1"/>
    <col min="7" max="7" width="11.6640625" style="12" customWidth="1"/>
    <col min="8" max="8" width="9.109375" style="12"/>
    <col min="9" max="9" width="21.109375" style="12" customWidth="1"/>
    <col min="10" max="10" width="9.109375" style="12"/>
    <col min="11" max="11" width="11.88671875" style="12" customWidth="1"/>
    <col min="12" max="12" width="9.109375" style="12"/>
    <col min="13" max="13" width="12.6640625" style="12" customWidth="1"/>
    <col min="14" max="14" width="11.6640625" style="12" customWidth="1"/>
    <col min="15" max="15" width="27.109375" style="12" customWidth="1"/>
    <col min="16" max="16" width="9.109375" style="12"/>
    <col min="17" max="17" width="11.6640625" style="16" customWidth="1"/>
    <col min="18" max="18" width="9.33203125" style="12" bestFit="1" customWidth="1"/>
    <col min="19" max="19" width="13.77734375" style="12" customWidth="1"/>
    <col min="20" max="20" width="13.21875" style="12" customWidth="1"/>
    <col min="21" max="21" width="17.6640625" style="12" customWidth="1"/>
    <col min="22" max="22" width="13.33203125" style="12" customWidth="1"/>
    <col min="23" max="23" width="12.21875" style="12" customWidth="1"/>
    <col min="24" max="46" width="9.33203125" style="16" bestFit="1" customWidth="1"/>
    <col min="47" max="47" width="11.77734375" style="12" customWidth="1"/>
    <col min="48" max="48" width="11.5546875" style="12" customWidth="1"/>
    <col min="49" max="49" width="13" style="12" customWidth="1"/>
    <col min="50" max="16384" width="9.109375" style="12"/>
  </cols>
  <sheetData>
    <row r="1" spans="1:49" ht="16.05" customHeight="1" x14ac:dyDescent="0.3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s="13" customFormat="1" ht="27" customHeight="1" x14ac:dyDescent="0.3">
      <c r="A2" s="38" t="s">
        <v>0</v>
      </c>
      <c r="B2" s="31" t="s">
        <v>50</v>
      </c>
      <c r="C2" s="31" t="s">
        <v>51</v>
      </c>
      <c r="D2" s="31" t="s">
        <v>49</v>
      </c>
      <c r="E2" s="38" t="s">
        <v>1</v>
      </c>
      <c r="F2" s="34" t="s">
        <v>2</v>
      </c>
      <c r="G2" s="35"/>
      <c r="H2" s="35"/>
      <c r="I2" s="35"/>
      <c r="J2" s="37"/>
      <c r="K2" s="34" t="s">
        <v>3</v>
      </c>
      <c r="L2" s="37"/>
      <c r="M2" s="31" t="s">
        <v>4</v>
      </c>
      <c r="N2" s="31" t="s">
        <v>5</v>
      </c>
      <c r="O2" s="31" t="s">
        <v>71</v>
      </c>
      <c r="P2" s="31" t="s">
        <v>6</v>
      </c>
      <c r="Q2" s="31" t="s">
        <v>7</v>
      </c>
      <c r="R2" s="31" t="s">
        <v>8</v>
      </c>
      <c r="S2" s="38" t="s">
        <v>9</v>
      </c>
      <c r="T2" s="38" t="s">
        <v>10</v>
      </c>
      <c r="U2" s="38" t="s">
        <v>11</v>
      </c>
      <c r="V2" s="33" t="s">
        <v>55</v>
      </c>
      <c r="W2" s="33"/>
      <c r="X2" s="37" t="s">
        <v>12</v>
      </c>
      <c r="Y2" s="33"/>
      <c r="Z2" s="34" t="s">
        <v>13</v>
      </c>
      <c r="AA2" s="35"/>
      <c r="AB2" s="34" t="s">
        <v>14</v>
      </c>
      <c r="AC2" s="35"/>
      <c r="AD2" s="34" t="s">
        <v>15</v>
      </c>
      <c r="AE2" s="35"/>
      <c r="AF2" s="34" t="s">
        <v>16</v>
      </c>
      <c r="AG2" s="35"/>
      <c r="AH2" s="34" t="s">
        <v>17</v>
      </c>
      <c r="AI2" s="35"/>
      <c r="AJ2" s="34" t="s">
        <v>18</v>
      </c>
      <c r="AK2" s="35"/>
      <c r="AL2" s="34" t="s">
        <v>19</v>
      </c>
      <c r="AM2" s="35"/>
      <c r="AN2" s="34" t="s">
        <v>20</v>
      </c>
      <c r="AO2" s="35"/>
      <c r="AP2" s="34" t="s">
        <v>21</v>
      </c>
      <c r="AQ2" s="35"/>
      <c r="AR2" s="34" t="s">
        <v>22</v>
      </c>
      <c r="AS2" s="35"/>
      <c r="AT2" s="34" t="s">
        <v>23</v>
      </c>
      <c r="AU2" s="35"/>
      <c r="AV2" s="36" t="s">
        <v>86</v>
      </c>
      <c r="AW2" s="36"/>
    </row>
    <row r="3" spans="1:49" s="13" customFormat="1" ht="39" customHeight="1" x14ac:dyDescent="0.3">
      <c r="A3" s="39"/>
      <c r="B3" s="32"/>
      <c r="C3" s="32"/>
      <c r="D3" s="32"/>
      <c r="E3" s="39"/>
      <c r="F3" s="34" t="s">
        <v>26</v>
      </c>
      <c r="G3" s="35"/>
      <c r="H3" s="37"/>
      <c r="I3" s="9" t="s">
        <v>25</v>
      </c>
      <c r="J3" s="9" t="s">
        <v>27</v>
      </c>
      <c r="K3" s="9" t="s">
        <v>28</v>
      </c>
      <c r="L3" s="9" t="s">
        <v>29</v>
      </c>
      <c r="M3" s="32"/>
      <c r="N3" s="32"/>
      <c r="O3" s="32"/>
      <c r="P3" s="32"/>
      <c r="Q3" s="32"/>
      <c r="R3" s="32"/>
      <c r="S3" s="39"/>
      <c r="T3" s="39"/>
      <c r="U3" s="39"/>
      <c r="V3" s="10" t="s">
        <v>68</v>
      </c>
      <c r="W3" s="10" t="s">
        <v>69</v>
      </c>
      <c r="X3" s="11" t="s">
        <v>30</v>
      </c>
      <c r="Y3" s="11" t="s">
        <v>31</v>
      </c>
      <c r="Z3" s="11" t="s">
        <v>30</v>
      </c>
      <c r="AA3" s="11" t="s">
        <v>31</v>
      </c>
      <c r="AB3" s="11" t="s">
        <v>30</v>
      </c>
      <c r="AC3" s="11" t="s">
        <v>31</v>
      </c>
      <c r="AD3" s="11" t="s">
        <v>30</v>
      </c>
      <c r="AE3" s="11" t="s">
        <v>31</v>
      </c>
      <c r="AF3" s="11" t="s">
        <v>30</v>
      </c>
      <c r="AG3" s="11" t="s">
        <v>31</v>
      </c>
      <c r="AH3" s="11" t="s">
        <v>30</v>
      </c>
      <c r="AI3" s="11" t="s">
        <v>31</v>
      </c>
      <c r="AJ3" s="11" t="s">
        <v>30</v>
      </c>
      <c r="AK3" s="11" t="s">
        <v>31</v>
      </c>
      <c r="AL3" s="11" t="s">
        <v>30</v>
      </c>
      <c r="AM3" s="11" t="s">
        <v>31</v>
      </c>
      <c r="AN3" s="11" t="s">
        <v>30</v>
      </c>
      <c r="AO3" s="11" t="s">
        <v>31</v>
      </c>
      <c r="AP3" s="11" t="s">
        <v>30</v>
      </c>
      <c r="AQ3" s="11" t="s">
        <v>31</v>
      </c>
      <c r="AR3" s="11" t="s">
        <v>30</v>
      </c>
      <c r="AS3" s="11" t="s">
        <v>31</v>
      </c>
      <c r="AT3" s="11" t="s">
        <v>30</v>
      </c>
      <c r="AU3" s="11" t="s">
        <v>31</v>
      </c>
      <c r="AV3" s="11" t="s">
        <v>30</v>
      </c>
      <c r="AW3" s="11" t="s">
        <v>31</v>
      </c>
    </row>
    <row r="4" spans="1:49" ht="52.8" x14ac:dyDescent="0.3">
      <c r="A4" s="14">
        <v>1</v>
      </c>
      <c r="B4" s="6" t="s">
        <v>52</v>
      </c>
      <c r="C4" s="6">
        <v>6662046949</v>
      </c>
      <c r="D4" s="6" t="s">
        <v>80</v>
      </c>
      <c r="E4" s="6" t="s">
        <v>39</v>
      </c>
      <c r="F4" s="28" t="s">
        <v>74</v>
      </c>
      <c r="G4" s="29"/>
      <c r="H4" s="30"/>
      <c r="I4" s="6" t="s">
        <v>32</v>
      </c>
      <c r="J4" s="6" t="s">
        <v>33</v>
      </c>
      <c r="K4" s="8" t="s">
        <v>34</v>
      </c>
      <c r="L4" s="8" t="s">
        <v>35</v>
      </c>
      <c r="M4" s="3" t="s">
        <v>72</v>
      </c>
      <c r="N4" s="3" t="s">
        <v>36</v>
      </c>
      <c r="O4" s="6" t="s">
        <v>91</v>
      </c>
      <c r="P4" s="3" t="s">
        <v>37</v>
      </c>
      <c r="Q4" s="3" t="s">
        <v>40</v>
      </c>
      <c r="R4" s="4">
        <v>274</v>
      </c>
      <c r="S4" s="5"/>
      <c r="T4" s="5" t="s">
        <v>73</v>
      </c>
      <c r="U4" s="7"/>
      <c r="V4" s="18">
        <v>44228</v>
      </c>
      <c r="W4" s="18">
        <v>44592</v>
      </c>
      <c r="X4" s="19">
        <v>1</v>
      </c>
      <c r="Y4" s="19">
        <v>58275</v>
      </c>
      <c r="Z4" s="19">
        <v>1</v>
      </c>
      <c r="AA4" s="19">
        <v>44206</v>
      </c>
      <c r="AB4" s="19">
        <v>1</v>
      </c>
      <c r="AC4" s="19">
        <v>44046</v>
      </c>
      <c r="AD4" s="19">
        <v>1</v>
      </c>
      <c r="AE4" s="19">
        <v>3516</v>
      </c>
      <c r="AF4" s="19">
        <v>1</v>
      </c>
      <c r="AG4" s="19">
        <v>0</v>
      </c>
      <c r="AH4" s="19">
        <v>1</v>
      </c>
      <c r="AI4" s="19">
        <v>0</v>
      </c>
      <c r="AJ4" s="19">
        <v>1</v>
      </c>
      <c r="AK4" s="19">
        <v>0</v>
      </c>
      <c r="AL4" s="19">
        <v>1</v>
      </c>
      <c r="AM4" s="19">
        <v>0</v>
      </c>
      <c r="AN4" s="19">
        <v>1</v>
      </c>
      <c r="AO4" s="19">
        <v>0</v>
      </c>
      <c r="AP4" s="19">
        <v>1</v>
      </c>
      <c r="AQ4" s="19">
        <v>33485</v>
      </c>
      <c r="AR4" s="19">
        <v>1</v>
      </c>
      <c r="AS4" s="19">
        <v>53079</v>
      </c>
      <c r="AT4" s="19">
        <v>1</v>
      </c>
      <c r="AU4" s="19">
        <v>59857</v>
      </c>
      <c r="AV4" s="20">
        <f t="shared" ref="AV4:AV10" si="0">X4+Z4+AB4+AD4+AF4+AH4+AJ4+AL4+AN4+AP4+AR4+AT4</f>
        <v>12</v>
      </c>
      <c r="AW4" s="20">
        <f t="shared" ref="AW4:AW10" si="1">Y4+AA4+AC4+AE4+AG4+AI4+AK4+AM4+AO4+AQ4+AS4+AU4</f>
        <v>296464</v>
      </c>
    </row>
    <row r="5" spans="1:49" ht="39.6" x14ac:dyDescent="0.3">
      <c r="A5" s="14">
        <v>2</v>
      </c>
      <c r="B5" s="6" t="s">
        <v>52</v>
      </c>
      <c r="C5" s="6">
        <v>6662046949</v>
      </c>
      <c r="D5" s="6" t="s">
        <v>77</v>
      </c>
      <c r="E5" s="6" t="s">
        <v>39</v>
      </c>
      <c r="F5" s="28" t="s">
        <v>76</v>
      </c>
      <c r="G5" s="29"/>
      <c r="H5" s="30"/>
      <c r="I5" s="6" t="s">
        <v>32</v>
      </c>
      <c r="J5" s="6" t="s">
        <v>33</v>
      </c>
      <c r="K5" s="8" t="s">
        <v>34</v>
      </c>
      <c r="L5" s="8" t="s">
        <v>35</v>
      </c>
      <c r="M5" s="3" t="s">
        <v>72</v>
      </c>
      <c r="N5" s="3" t="s">
        <v>36</v>
      </c>
      <c r="O5" s="6" t="s">
        <v>91</v>
      </c>
      <c r="P5" s="3" t="s">
        <v>41</v>
      </c>
      <c r="Q5" s="3" t="s">
        <v>40</v>
      </c>
      <c r="R5" s="4"/>
      <c r="S5" s="5" t="s">
        <v>42</v>
      </c>
      <c r="T5" s="4">
        <v>3510002280</v>
      </c>
      <c r="U5" s="6"/>
      <c r="V5" s="18">
        <v>44228</v>
      </c>
      <c r="W5" s="18">
        <v>44592</v>
      </c>
      <c r="X5" s="19">
        <v>1</v>
      </c>
      <c r="Y5" s="19">
        <v>22629</v>
      </c>
      <c r="Z5" s="19">
        <v>1</v>
      </c>
      <c r="AA5" s="19">
        <v>18302</v>
      </c>
      <c r="AB5" s="19">
        <v>1</v>
      </c>
      <c r="AC5" s="19">
        <v>16435</v>
      </c>
      <c r="AD5" s="19">
        <v>1</v>
      </c>
      <c r="AE5" s="19">
        <v>7248</v>
      </c>
      <c r="AF5" s="19">
        <v>1</v>
      </c>
      <c r="AG5" s="19">
        <v>0</v>
      </c>
      <c r="AH5" s="19">
        <v>1</v>
      </c>
      <c r="AI5" s="19">
        <v>0</v>
      </c>
      <c r="AJ5" s="19">
        <v>1</v>
      </c>
      <c r="AK5" s="19">
        <v>0</v>
      </c>
      <c r="AL5" s="19">
        <v>1</v>
      </c>
      <c r="AM5" s="19">
        <v>11</v>
      </c>
      <c r="AN5" s="19">
        <v>1</v>
      </c>
      <c r="AO5" s="19">
        <v>142</v>
      </c>
      <c r="AP5" s="19">
        <v>1</v>
      </c>
      <c r="AQ5" s="19">
        <v>6913</v>
      </c>
      <c r="AR5" s="19">
        <v>1</v>
      </c>
      <c r="AS5" s="19">
        <v>24954</v>
      </c>
      <c r="AT5" s="19">
        <v>1</v>
      </c>
      <c r="AU5" s="19">
        <v>21800</v>
      </c>
      <c r="AV5" s="20">
        <f t="shared" si="0"/>
        <v>12</v>
      </c>
      <c r="AW5" s="20">
        <f t="shared" si="1"/>
        <v>118434</v>
      </c>
    </row>
    <row r="6" spans="1:49" ht="39.6" x14ac:dyDescent="0.3">
      <c r="A6" s="14">
        <v>3</v>
      </c>
      <c r="B6" s="6" t="s">
        <v>52</v>
      </c>
      <c r="C6" s="6">
        <v>6662046949</v>
      </c>
      <c r="D6" s="6" t="s">
        <v>67</v>
      </c>
      <c r="E6" s="6" t="s">
        <v>43</v>
      </c>
      <c r="F6" s="28" t="s">
        <v>75</v>
      </c>
      <c r="G6" s="29"/>
      <c r="H6" s="30"/>
      <c r="I6" s="6" t="s">
        <v>32</v>
      </c>
      <c r="J6" s="6" t="s">
        <v>33</v>
      </c>
      <c r="K6" s="8" t="s">
        <v>34</v>
      </c>
      <c r="L6" s="8" t="s">
        <v>35</v>
      </c>
      <c r="M6" s="3" t="s">
        <v>72</v>
      </c>
      <c r="N6" s="3" t="s">
        <v>36</v>
      </c>
      <c r="O6" s="6" t="s">
        <v>91</v>
      </c>
      <c r="P6" s="3" t="s">
        <v>41</v>
      </c>
      <c r="Q6" s="3" t="s">
        <v>40</v>
      </c>
      <c r="R6" s="4"/>
      <c r="S6" s="5" t="s">
        <v>66</v>
      </c>
      <c r="T6" s="4">
        <v>3510009370</v>
      </c>
      <c r="U6" s="7"/>
      <c r="V6" s="18">
        <v>44228</v>
      </c>
      <c r="W6" s="18">
        <v>44592</v>
      </c>
      <c r="X6" s="19">
        <v>1</v>
      </c>
      <c r="Y6" s="19">
        <v>19627</v>
      </c>
      <c r="Z6" s="19">
        <v>1</v>
      </c>
      <c r="AA6" s="19">
        <v>17444</v>
      </c>
      <c r="AB6" s="19">
        <v>1</v>
      </c>
      <c r="AC6" s="19">
        <v>15968</v>
      </c>
      <c r="AD6" s="19">
        <v>1</v>
      </c>
      <c r="AE6" s="19">
        <v>9321</v>
      </c>
      <c r="AF6" s="19">
        <v>1</v>
      </c>
      <c r="AG6" s="19">
        <v>7044</v>
      </c>
      <c r="AH6" s="19">
        <v>1</v>
      </c>
      <c r="AI6" s="19">
        <v>1500</v>
      </c>
      <c r="AJ6" s="19">
        <v>1</v>
      </c>
      <c r="AK6" s="19">
        <v>1154</v>
      </c>
      <c r="AL6" s="19">
        <v>1</v>
      </c>
      <c r="AM6" s="19">
        <v>1023</v>
      </c>
      <c r="AN6" s="19">
        <v>1</v>
      </c>
      <c r="AO6" s="19">
        <v>2224</v>
      </c>
      <c r="AP6" s="19">
        <v>1</v>
      </c>
      <c r="AQ6" s="19">
        <v>10518</v>
      </c>
      <c r="AR6" s="19">
        <v>1</v>
      </c>
      <c r="AS6" s="19">
        <v>15128</v>
      </c>
      <c r="AT6" s="19">
        <v>1</v>
      </c>
      <c r="AU6" s="19">
        <v>18460</v>
      </c>
      <c r="AV6" s="20">
        <f t="shared" si="0"/>
        <v>12</v>
      </c>
      <c r="AW6" s="20">
        <f t="shared" si="1"/>
        <v>119411</v>
      </c>
    </row>
    <row r="7" spans="1:49" ht="39.6" x14ac:dyDescent="0.3">
      <c r="A7" s="14">
        <v>4</v>
      </c>
      <c r="B7" s="6" t="s">
        <v>52</v>
      </c>
      <c r="C7" s="6">
        <v>6662046949</v>
      </c>
      <c r="D7" s="6" t="s">
        <v>65</v>
      </c>
      <c r="E7" s="6" t="s">
        <v>44</v>
      </c>
      <c r="F7" s="28" t="s">
        <v>78</v>
      </c>
      <c r="G7" s="29"/>
      <c r="H7" s="30"/>
      <c r="I7" s="6" t="s">
        <v>32</v>
      </c>
      <c r="J7" s="6" t="s">
        <v>33</v>
      </c>
      <c r="K7" s="8" t="s">
        <v>34</v>
      </c>
      <c r="L7" s="8" t="s">
        <v>35</v>
      </c>
      <c r="M7" s="3" t="s">
        <v>72</v>
      </c>
      <c r="N7" s="3" t="s">
        <v>36</v>
      </c>
      <c r="O7" s="6" t="s">
        <v>91</v>
      </c>
      <c r="P7" s="3" t="s">
        <v>45</v>
      </c>
      <c r="Q7" s="3" t="s">
        <v>38</v>
      </c>
      <c r="R7" s="4"/>
      <c r="S7" s="5" t="s">
        <v>46</v>
      </c>
      <c r="T7" s="4">
        <v>3510006774</v>
      </c>
      <c r="U7" s="6"/>
      <c r="V7" s="18">
        <v>44228</v>
      </c>
      <c r="W7" s="18">
        <v>44592</v>
      </c>
      <c r="X7" s="19">
        <v>1</v>
      </c>
      <c r="Y7" s="19">
        <v>7000</v>
      </c>
      <c r="Z7" s="19"/>
      <c r="AA7" s="19"/>
      <c r="AB7" s="19">
        <v>2</v>
      </c>
      <c r="AC7" s="19">
        <v>7512</v>
      </c>
      <c r="AD7" s="19">
        <v>1</v>
      </c>
      <c r="AE7" s="19">
        <v>2334</v>
      </c>
      <c r="AF7" s="19"/>
      <c r="AG7" s="19"/>
      <c r="AH7" s="19">
        <v>2</v>
      </c>
      <c r="AI7" s="19">
        <v>2423</v>
      </c>
      <c r="AJ7" s="19"/>
      <c r="AK7" s="19"/>
      <c r="AL7" s="19">
        <v>2</v>
      </c>
      <c r="AM7" s="19">
        <v>0</v>
      </c>
      <c r="AN7" s="19"/>
      <c r="AO7" s="19"/>
      <c r="AP7" s="19">
        <v>2</v>
      </c>
      <c r="AQ7" s="19">
        <v>3235</v>
      </c>
      <c r="AR7" s="19">
        <v>1</v>
      </c>
      <c r="AS7" s="19">
        <v>4586</v>
      </c>
      <c r="AT7" s="19">
        <v>1</v>
      </c>
      <c r="AU7" s="19">
        <v>5697</v>
      </c>
      <c r="AV7" s="20">
        <f t="shared" si="0"/>
        <v>12</v>
      </c>
      <c r="AW7" s="20">
        <f t="shared" si="1"/>
        <v>32787</v>
      </c>
    </row>
    <row r="8" spans="1:49" ht="39.6" x14ac:dyDescent="0.3">
      <c r="A8" s="14">
        <v>5</v>
      </c>
      <c r="B8" s="6" t="s">
        <v>52</v>
      </c>
      <c r="C8" s="6">
        <v>6662046949</v>
      </c>
      <c r="D8" s="6" t="s">
        <v>53</v>
      </c>
      <c r="E8" s="6" t="s">
        <v>47</v>
      </c>
      <c r="F8" s="28" t="s">
        <v>79</v>
      </c>
      <c r="G8" s="29"/>
      <c r="H8" s="30"/>
      <c r="I8" s="6" t="s">
        <v>32</v>
      </c>
      <c r="J8" s="6" t="s">
        <v>33</v>
      </c>
      <c r="K8" s="8" t="s">
        <v>34</v>
      </c>
      <c r="L8" s="8" t="s">
        <v>35</v>
      </c>
      <c r="M8" s="3" t="s">
        <v>72</v>
      </c>
      <c r="N8" s="3" t="s">
        <v>36</v>
      </c>
      <c r="O8" s="6" t="s">
        <v>91</v>
      </c>
      <c r="P8" s="3" t="s">
        <v>37</v>
      </c>
      <c r="Q8" s="3" t="s">
        <v>40</v>
      </c>
      <c r="R8" s="4">
        <v>176</v>
      </c>
      <c r="S8" s="5"/>
      <c r="T8" s="5" t="s">
        <v>82</v>
      </c>
      <c r="U8" s="7"/>
      <c r="V8" s="18">
        <v>44228</v>
      </c>
      <c r="W8" s="18">
        <v>44592</v>
      </c>
      <c r="X8" s="19">
        <v>1</v>
      </c>
      <c r="Y8" s="19">
        <v>23723</v>
      </c>
      <c r="Z8" s="19">
        <v>1</v>
      </c>
      <c r="AA8" s="19">
        <v>18496</v>
      </c>
      <c r="AB8" s="19">
        <v>1</v>
      </c>
      <c r="AC8" s="19">
        <v>18452</v>
      </c>
      <c r="AD8" s="19">
        <v>1</v>
      </c>
      <c r="AE8" s="19">
        <v>11155</v>
      </c>
      <c r="AF8" s="19">
        <v>1</v>
      </c>
      <c r="AG8" s="19">
        <v>8165</v>
      </c>
      <c r="AH8" s="19">
        <v>1</v>
      </c>
      <c r="AI8" s="19">
        <v>2156</v>
      </c>
      <c r="AJ8" s="19">
        <v>1</v>
      </c>
      <c r="AK8" s="19">
        <v>1371</v>
      </c>
      <c r="AL8" s="19">
        <v>1</v>
      </c>
      <c r="AM8" s="19">
        <v>0</v>
      </c>
      <c r="AN8" s="19">
        <v>1</v>
      </c>
      <c r="AO8" s="19">
        <v>0</v>
      </c>
      <c r="AP8" s="19">
        <v>1</v>
      </c>
      <c r="AQ8" s="19">
        <v>18737</v>
      </c>
      <c r="AR8" s="19">
        <v>1</v>
      </c>
      <c r="AS8" s="19">
        <v>24756</v>
      </c>
      <c r="AT8" s="19">
        <v>1</v>
      </c>
      <c r="AU8" s="19">
        <v>25640</v>
      </c>
      <c r="AV8" s="20">
        <f t="shared" si="0"/>
        <v>12</v>
      </c>
      <c r="AW8" s="20">
        <f t="shared" si="1"/>
        <v>152651</v>
      </c>
    </row>
    <row r="9" spans="1:49" ht="39.6" x14ac:dyDescent="0.3">
      <c r="A9" s="14">
        <v>6</v>
      </c>
      <c r="B9" s="6" t="s">
        <v>53</v>
      </c>
      <c r="C9" s="6">
        <v>6662046949</v>
      </c>
      <c r="D9" s="6" t="s">
        <v>53</v>
      </c>
      <c r="E9" s="6" t="s">
        <v>47</v>
      </c>
      <c r="F9" s="28" t="s">
        <v>83</v>
      </c>
      <c r="G9" s="29"/>
      <c r="H9" s="30"/>
      <c r="I9" s="6" t="s">
        <v>32</v>
      </c>
      <c r="J9" s="6" t="s">
        <v>33</v>
      </c>
      <c r="K9" s="8" t="s">
        <v>34</v>
      </c>
      <c r="L9" s="8" t="s">
        <v>35</v>
      </c>
      <c r="M9" s="3" t="s">
        <v>72</v>
      </c>
      <c r="N9" s="3" t="s">
        <v>36</v>
      </c>
      <c r="O9" s="6" t="s">
        <v>91</v>
      </c>
      <c r="P9" s="3" t="s">
        <v>37</v>
      </c>
      <c r="Q9" s="3" t="s">
        <v>40</v>
      </c>
      <c r="R9" s="4">
        <v>165</v>
      </c>
      <c r="S9" s="5" t="s">
        <v>48</v>
      </c>
      <c r="T9" s="5" t="s">
        <v>85</v>
      </c>
      <c r="U9" s="7"/>
      <c r="V9" s="18">
        <v>44228</v>
      </c>
      <c r="W9" s="18">
        <v>44592</v>
      </c>
      <c r="X9" s="19">
        <v>1</v>
      </c>
      <c r="Y9" s="19">
        <v>26025</v>
      </c>
      <c r="Z9" s="19">
        <v>1</v>
      </c>
      <c r="AA9" s="19">
        <v>21935</v>
      </c>
      <c r="AB9" s="19">
        <v>1</v>
      </c>
      <c r="AC9" s="19">
        <v>20297</v>
      </c>
      <c r="AD9" s="19">
        <v>1</v>
      </c>
      <c r="AE9" s="19">
        <v>11881</v>
      </c>
      <c r="AF9" s="19">
        <v>1</v>
      </c>
      <c r="AG9" s="19">
        <v>8720</v>
      </c>
      <c r="AH9" s="19">
        <v>1</v>
      </c>
      <c r="AI9" s="19">
        <v>1655</v>
      </c>
      <c r="AJ9" s="19">
        <v>1</v>
      </c>
      <c r="AK9" s="19">
        <v>1375</v>
      </c>
      <c r="AL9" s="19">
        <v>1</v>
      </c>
      <c r="AM9" s="19">
        <v>1486</v>
      </c>
      <c r="AN9" s="19">
        <v>1</v>
      </c>
      <c r="AO9" s="19">
        <v>2428</v>
      </c>
      <c r="AP9" s="19">
        <v>1</v>
      </c>
      <c r="AQ9" s="19">
        <v>12940</v>
      </c>
      <c r="AR9" s="19">
        <v>1</v>
      </c>
      <c r="AS9" s="19">
        <v>21546</v>
      </c>
      <c r="AT9" s="19">
        <v>1</v>
      </c>
      <c r="AU9" s="19">
        <v>26840</v>
      </c>
      <c r="AV9" s="20">
        <f t="shared" si="0"/>
        <v>12</v>
      </c>
      <c r="AW9" s="20">
        <f t="shared" si="1"/>
        <v>157128</v>
      </c>
    </row>
    <row r="10" spans="1:49" ht="39.6" x14ac:dyDescent="0.3">
      <c r="A10" s="14">
        <v>7</v>
      </c>
      <c r="B10" s="6" t="s">
        <v>54</v>
      </c>
      <c r="C10" s="6">
        <v>6662046949</v>
      </c>
      <c r="D10" s="6" t="s">
        <v>53</v>
      </c>
      <c r="E10" s="6" t="s">
        <v>47</v>
      </c>
      <c r="F10" s="28" t="s">
        <v>81</v>
      </c>
      <c r="G10" s="29"/>
      <c r="H10" s="30"/>
      <c r="I10" s="6" t="s">
        <v>32</v>
      </c>
      <c r="J10" s="6" t="s">
        <v>33</v>
      </c>
      <c r="K10" s="8" t="s">
        <v>34</v>
      </c>
      <c r="L10" s="8" t="s">
        <v>35</v>
      </c>
      <c r="M10" s="3" t="s">
        <v>72</v>
      </c>
      <c r="N10" s="3" t="s">
        <v>36</v>
      </c>
      <c r="O10" s="6" t="s">
        <v>91</v>
      </c>
      <c r="P10" s="3" t="s">
        <v>41</v>
      </c>
      <c r="Q10" s="3" t="s">
        <v>40</v>
      </c>
      <c r="R10" s="4"/>
      <c r="S10" s="5" t="s">
        <v>84</v>
      </c>
      <c r="T10" s="4">
        <v>3510009069</v>
      </c>
      <c r="U10" s="7"/>
      <c r="V10" s="18">
        <v>44228</v>
      </c>
      <c r="W10" s="18">
        <v>44592</v>
      </c>
      <c r="X10" s="19">
        <v>1</v>
      </c>
      <c r="Y10" s="19">
        <v>37603</v>
      </c>
      <c r="Z10" s="19">
        <v>1</v>
      </c>
      <c r="AA10" s="19">
        <v>32195</v>
      </c>
      <c r="AB10" s="19">
        <v>1</v>
      </c>
      <c r="AC10" s="19">
        <v>30559</v>
      </c>
      <c r="AD10" s="19">
        <v>1</v>
      </c>
      <c r="AE10" s="19">
        <v>22255</v>
      </c>
      <c r="AF10" s="19">
        <v>1</v>
      </c>
      <c r="AG10" s="19">
        <v>17647</v>
      </c>
      <c r="AH10" s="19">
        <v>1</v>
      </c>
      <c r="AI10" s="19">
        <v>3902</v>
      </c>
      <c r="AJ10" s="19">
        <v>1</v>
      </c>
      <c r="AK10" s="19">
        <v>2286</v>
      </c>
      <c r="AL10" s="19">
        <v>1</v>
      </c>
      <c r="AM10" s="19">
        <v>2220</v>
      </c>
      <c r="AN10" s="19">
        <v>1</v>
      </c>
      <c r="AO10" s="19">
        <v>2878</v>
      </c>
      <c r="AP10" s="19">
        <v>1</v>
      </c>
      <c r="AQ10" s="19">
        <v>21967</v>
      </c>
      <c r="AR10" s="19">
        <v>1</v>
      </c>
      <c r="AS10" s="19">
        <v>29897</v>
      </c>
      <c r="AT10" s="19">
        <v>1</v>
      </c>
      <c r="AU10" s="19">
        <v>35620</v>
      </c>
      <c r="AV10" s="20">
        <f t="shared" si="0"/>
        <v>12</v>
      </c>
      <c r="AW10" s="20">
        <f t="shared" si="1"/>
        <v>239029</v>
      </c>
    </row>
    <row r="11" spans="1:49" ht="24.75" customHeight="1" x14ac:dyDescent="0.3"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 t="s">
        <v>24</v>
      </c>
      <c r="AV11" s="23">
        <f>SUM(AV4:AV10)</f>
        <v>84</v>
      </c>
      <c r="AW11" s="23">
        <f>SUM(AW4:AW10)</f>
        <v>1115904</v>
      </c>
    </row>
    <row r="12" spans="1:49" x14ac:dyDescent="0.3">
      <c r="B12" s="12" t="s">
        <v>56</v>
      </c>
    </row>
    <row r="14" spans="1:49" ht="79.5" customHeight="1" x14ac:dyDescent="0.3">
      <c r="A14" s="1" t="s">
        <v>62</v>
      </c>
      <c r="B14" s="1" t="s">
        <v>57</v>
      </c>
      <c r="C14" s="1" t="s">
        <v>58</v>
      </c>
      <c r="D14" s="2" t="s">
        <v>87</v>
      </c>
      <c r="E14" s="2" t="s">
        <v>7</v>
      </c>
      <c r="F14" s="2" t="s">
        <v>59</v>
      </c>
      <c r="G14" s="2" t="s">
        <v>60</v>
      </c>
      <c r="H14" s="2" t="s">
        <v>61</v>
      </c>
      <c r="I14" s="2" t="s">
        <v>88</v>
      </c>
    </row>
    <row r="15" spans="1:49" x14ac:dyDescent="0.3">
      <c r="A15" s="17">
        <v>1</v>
      </c>
      <c r="B15" s="17" t="s">
        <v>37</v>
      </c>
      <c r="C15" s="17">
        <v>3</v>
      </c>
      <c r="D15" s="15">
        <v>606243</v>
      </c>
      <c r="E15" s="1" t="s">
        <v>40</v>
      </c>
      <c r="F15" s="15">
        <v>5387400</v>
      </c>
      <c r="G15" s="24" t="s">
        <v>89</v>
      </c>
      <c r="H15" s="17">
        <v>12</v>
      </c>
      <c r="I15" s="15">
        <f>ROUND(D15*0.2,0)</f>
        <v>121249</v>
      </c>
    </row>
    <row r="16" spans="1:49" x14ac:dyDescent="0.3">
      <c r="A16" s="17">
        <v>2</v>
      </c>
      <c r="B16" s="17" t="s">
        <v>90</v>
      </c>
      <c r="C16" s="17">
        <v>3</v>
      </c>
      <c r="D16" s="15">
        <v>476874</v>
      </c>
      <c r="E16" s="1" t="s">
        <v>40</v>
      </c>
      <c r="F16" s="17"/>
      <c r="G16" s="15"/>
      <c r="H16" s="17">
        <v>12</v>
      </c>
      <c r="I16" s="15">
        <f t="shared" ref="I16:I17" si="2">ROUND(D16*0.2,0)</f>
        <v>95375</v>
      </c>
    </row>
    <row r="17" spans="1:9" x14ac:dyDescent="0.3">
      <c r="A17" s="17">
        <v>5</v>
      </c>
      <c r="B17" s="17" t="s">
        <v>45</v>
      </c>
      <c r="C17" s="17">
        <v>1</v>
      </c>
      <c r="D17" s="15">
        <v>32787</v>
      </c>
      <c r="E17" s="1" t="s">
        <v>64</v>
      </c>
      <c r="F17" s="17"/>
      <c r="G17" s="15"/>
      <c r="H17" s="17">
        <v>12</v>
      </c>
      <c r="I17" s="15">
        <f t="shared" si="2"/>
        <v>6557</v>
      </c>
    </row>
    <row r="18" spans="1:9" x14ac:dyDescent="0.3">
      <c r="A18" s="26" t="s">
        <v>24</v>
      </c>
      <c r="B18" s="27"/>
      <c r="C18" s="17">
        <f>SUM(C15:C17)</f>
        <v>7</v>
      </c>
      <c r="D18" s="15">
        <f>SUM(D15:D17)</f>
        <v>1115904</v>
      </c>
      <c r="E18" s="1" t="s">
        <v>63</v>
      </c>
      <c r="F18" s="15">
        <f>SUM(F15:F17)</f>
        <v>5387400</v>
      </c>
      <c r="G18" s="15">
        <f>SUM(G15:G17)</f>
        <v>0</v>
      </c>
      <c r="H18" s="17">
        <f>SUM(H15:H17)</f>
        <v>36</v>
      </c>
      <c r="I18" s="15">
        <f>SUM(I15:I17)</f>
        <v>223181</v>
      </c>
    </row>
  </sheetData>
  <autoFilter ref="A3:AW12" xr:uid="{8AAD526B-A468-4F9F-A12C-0521AB11F546}">
    <filterColumn colId="5" showButton="0"/>
    <filterColumn colId="6" showButton="0"/>
  </autoFilter>
  <mergeCells count="40">
    <mergeCell ref="Q2:Q3"/>
    <mergeCell ref="R2:R3"/>
    <mergeCell ref="S2:S3"/>
    <mergeCell ref="T2:T3"/>
    <mergeCell ref="AH2:AI2"/>
    <mergeCell ref="AP2:AQ2"/>
    <mergeCell ref="AR2:AS2"/>
    <mergeCell ref="U2:U3"/>
    <mergeCell ref="X2:Y2"/>
    <mergeCell ref="Z2:AA2"/>
    <mergeCell ref="AB2:AC2"/>
    <mergeCell ref="AD2:AE2"/>
    <mergeCell ref="AF2:AG2"/>
    <mergeCell ref="AN2:AO2"/>
    <mergeCell ref="N2:N3"/>
    <mergeCell ref="O2:O3"/>
    <mergeCell ref="P2:P3"/>
    <mergeCell ref="F3:H3"/>
    <mergeCell ref="A2:A3"/>
    <mergeCell ref="B2:B3"/>
    <mergeCell ref="E2:E3"/>
    <mergeCell ref="F2:J2"/>
    <mergeCell ref="K2:L2"/>
    <mergeCell ref="M2:M3"/>
    <mergeCell ref="A1:AW1"/>
    <mergeCell ref="A18:B18"/>
    <mergeCell ref="F10:H10"/>
    <mergeCell ref="C2:C3"/>
    <mergeCell ref="D2:D3"/>
    <mergeCell ref="V2:W2"/>
    <mergeCell ref="F4:H4"/>
    <mergeCell ref="F5:H5"/>
    <mergeCell ref="F6:H6"/>
    <mergeCell ref="F7:H7"/>
    <mergeCell ref="F8:H8"/>
    <mergeCell ref="F9:H9"/>
    <mergeCell ref="AT2:AU2"/>
    <mergeCell ref="AV2:AW2"/>
    <mergeCell ref="AJ2:AK2"/>
    <mergeCell ref="AL2:AM2"/>
  </mergeCells>
  <phoneticPr fontId="5" type="noConversion"/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'C:\Users\Aleksandra\Documents\ENMEDIA\KLIENCI\KOŁO MIASTO\ZAMÓWIENIE GAZ 2017\[Kopia Miejska Koło Gaz.xlsx]obliczenia'!#REF!</xm:f>
          </x14:formula1>
          <xm:sqref>P4:P10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Aleksandra Alex</cp:lastModifiedBy>
  <dcterms:created xsi:type="dcterms:W3CDTF">2017-07-28T06:57:06Z</dcterms:created>
  <dcterms:modified xsi:type="dcterms:W3CDTF">2020-12-02T07:44:15Z</dcterms:modified>
</cp:coreProperties>
</file>