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GAZ\POJEDYNCZE POSTĘPOWANIA\Koło\Dokumentacja GAJ\"/>
    </mc:Choice>
  </mc:AlternateContent>
  <xr:revisionPtr revIDLastSave="0" documentId="13_ncr:1_{378A501C-FD3F-4221-A488-6F50DFAFA18B}" xr6:coauthVersionLast="47" xr6:coauthVersionMax="47" xr10:uidLastSave="{00000000-0000-0000-0000-000000000000}"/>
  <bookViews>
    <workbookView xWindow="1152" yWindow="1008" windowWidth="18888" windowHeight="11952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Arkusz1!$A$2:$AK$11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5" i="1"/>
  <c r="E17" i="1"/>
  <c r="AK5" i="1" l="1"/>
  <c r="AK6" i="1"/>
  <c r="AK7" i="1"/>
  <c r="AK8" i="1"/>
  <c r="AK9" i="1"/>
  <c r="AK10" i="1"/>
  <c r="AK4" i="1"/>
  <c r="AJ5" i="1"/>
  <c r="AJ6" i="1"/>
  <c r="AJ7" i="1"/>
  <c r="AJ8" i="1"/>
  <c r="AJ9" i="1"/>
  <c r="AJ10" i="1"/>
  <c r="AJ4" i="1"/>
  <c r="E18" i="1"/>
  <c r="C18" i="1"/>
  <c r="D18" i="1"/>
  <c r="G18" i="1"/>
  <c r="H18" i="1" l="1"/>
  <c r="R11" i="1"/>
  <c r="AK11" i="1" l="1"/>
</calcChain>
</file>

<file path=xl/sharedStrings.xml><?xml version="1.0" encoding="utf-8"?>
<sst xmlns="http://schemas.openxmlformats.org/spreadsheetml/2006/main" count="163" uniqueCount="84">
  <si>
    <t>LP</t>
  </si>
  <si>
    <t>Nazwa obiektu</t>
  </si>
  <si>
    <t>Adres Obiektu</t>
  </si>
  <si>
    <t>Dane OSD</t>
  </si>
  <si>
    <t>Nazwa Obecnego Sprzedawcy</t>
  </si>
  <si>
    <t>Zmiana Sprzedawcy</t>
  </si>
  <si>
    <t>Okres obowiązywania obecnej umowy sprzedażowej/okres wypowiedzenia</t>
  </si>
  <si>
    <t>Taryfa PSG</t>
  </si>
  <si>
    <t>Płatnik podatku akcyzowego</t>
  </si>
  <si>
    <t>Moc umowna</t>
  </si>
  <si>
    <t>Uwagi</t>
  </si>
  <si>
    <t>marzec</t>
  </si>
  <si>
    <t>kwiecień</t>
  </si>
  <si>
    <t>maj</t>
  </si>
  <si>
    <t>czerwiec</t>
  </si>
  <si>
    <t>lipiec</t>
  </si>
  <si>
    <t>sierpień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</si>
  <si>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</si>
  <si>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</si>
  <si>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</si>
  <si>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</si>
  <si>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</si>
  <si>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</si>
  <si>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</si>
  <si>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62-600</t>
  </si>
  <si>
    <t>Koło</t>
  </si>
  <si>
    <t>PSG Sp. z .o.</t>
  </si>
  <si>
    <t>Poznań</t>
  </si>
  <si>
    <t>kolejna</t>
  </si>
  <si>
    <t>W - 5.1</t>
  </si>
  <si>
    <t>Szkoła</t>
  </si>
  <si>
    <t>Koło, ul. Józefa Poniatowskiego 22</t>
  </si>
  <si>
    <t>ZW</t>
  </si>
  <si>
    <t>Koło, Toruńska 315A</t>
  </si>
  <si>
    <t>W - 4</t>
  </si>
  <si>
    <t>MOPS</t>
  </si>
  <si>
    <t>Koło, ul. Stary Rynek 15</t>
  </si>
  <si>
    <t>Muzeum</t>
  </si>
  <si>
    <t>Koło, ul. Kajki 44</t>
  </si>
  <si>
    <t>W - 3.6</t>
  </si>
  <si>
    <t>Budynek administracyjny</t>
  </si>
  <si>
    <t>Koło, ul. Dąbska 40</t>
  </si>
  <si>
    <t>Koło, ul. Adama Mickiewicza 12</t>
  </si>
  <si>
    <t>Koło, ul. Stary Rynek 1</t>
  </si>
  <si>
    <t>Dane Odbiorcy (adres, adres korespondencyjny)</t>
  </si>
  <si>
    <t>Dane Nabywcy (adres)</t>
  </si>
  <si>
    <t>Nip Nabywcy</t>
  </si>
  <si>
    <t>Gmina Miejska Koło, ul. Stary Rynek 1, 62-600 Koło</t>
  </si>
  <si>
    <t xml:space="preserve">Gmina Miejska Koło, ul. Stary Rynek 1, 62-600 Koło </t>
  </si>
  <si>
    <t xml:space="preserve"> Gmina Miejska Koło, ul. Stary Rynek 1, 62-600 Koło </t>
  </si>
  <si>
    <t>Czas trwania zamówienia</t>
  </si>
  <si>
    <t>Załącznik nr 1 - opis przedmiotu zamówienia</t>
  </si>
  <si>
    <t>Muzeum Technik Ceramicznych, ul. Kajki 44, 62-600 Koło</t>
  </si>
  <si>
    <t>od</t>
  </si>
  <si>
    <t>do</t>
  </si>
  <si>
    <t>Szkoła Podstawowa nr 4 im. Kawalerów Orderu Uśmiechu w Kole, ul. Toruńska 315A, 62-600 Koło</t>
  </si>
  <si>
    <t>XM1601041572</t>
  </si>
  <si>
    <t>8018590365500048270163</t>
  </si>
  <si>
    <t>8018590365500019123276</t>
  </si>
  <si>
    <t>8018590365500051420968</t>
  </si>
  <si>
    <t>XM1701509502</t>
  </si>
  <si>
    <t>XM1801680471</t>
  </si>
  <si>
    <t>8018590365500051317756</t>
  </si>
  <si>
    <t>8018590365500019123443</t>
  </si>
  <si>
    <t>8018590365500019123320</t>
  </si>
  <si>
    <t>XM1300274580</t>
  </si>
  <si>
    <t>8018590365500050403405</t>
  </si>
  <si>
    <t>Szkoła Podstawowa Nr 2 im. Adama Mickiewicza w Kole z Oddziałami Przedszkolnymi i Sportowymi,  ul. Józefa Poniatowskiego 22, 62-600 Koło</t>
  </si>
  <si>
    <t>poprzednim odbiorcą był Miejski Ośrodek Pomocy Społecznej, obecnie na fakturach jest Gmina</t>
  </si>
  <si>
    <t>Nowy nr gazomierza</t>
  </si>
  <si>
    <t>Nowy nr PPG</t>
  </si>
  <si>
    <t>Po Prostu Energia S.A.</t>
  </si>
  <si>
    <t>Grupa taryfowa</t>
  </si>
  <si>
    <t>Ilość ppe</t>
  </si>
  <si>
    <t>Ilość godz. X moc umowna</t>
  </si>
  <si>
    <t>Podatek akcyzowy</t>
  </si>
  <si>
    <t>W-3.6</t>
  </si>
  <si>
    <t>W-4</t>
  </si>
  <si>
    <t>W-5.1</t>
  </si>
  <si>
    <t>Suma</t>
  </si>
  <si>
    <t>31.01.2022/ umowa terminowa/nie wymaga wypowiedzenia</t>
  </si>
  <si>
    <t>Zwiększenie/zmniejszenie ilości paliwa gazowego w trakcie trwania zamówienia +/- 10% od wartości zamówienia planowanego (kWh)</t>
  </si>
  <si>
    <t>Ilość kWh na 6 miesięcy - zamówienie planowane</t>
  </si>
  <si>
    <t>suma (szacunkowe zapotrzebowanie na paliwo gazowe) dla zamówienia planowanego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</si>
</sst>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3" fontId="2" fillId="0" borderId="2" xfId="0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right" vertical="center" wrapText="1"/>
      <protection locked="0"/>
    </xf>
    <xf numFmtId="0" fontId="2" fillId="0" borderId="2" xfId="0" quotePrefix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hidden="1"/>
    </xf>
    <xf numFmtId="0" fontId="1" fillId="0" borderId="0" xfId="0" applyFont="1" applyFill="1" applyAlignment="1">
      <alignment wrapText="1"/>
    </xf>
    <xf numFmtId="14" fontId="2" fillId="0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/>
    <xf numFmtId="0" fontId="2" fillId="0" borderId="2" xfId="0" applyFont="1" applyFill="1" applyBorder="1"/>
    <xf numFmtId="0" fontId="2" fillId="0" borderId="2" xfId="0" quotePrefix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>
      <alignment horizontal="center" vertical="center"/>
    </xf>
    <xf numFmtId="3" fontId="2" fillId="2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locked="0"/>
    </xf>
    <xf numFmtId="3" fontId="3" fillId="0" borderId="2" xfId="0" applyNumberFormat="1" applyFont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 applyProtection="1">
      <alignment horizontal="center" vertical="center"/>
      <protection locked="0"/>
    </xf>
    <xf numFmtId="3" fontId="3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3" fontId="3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>
      <alignment horizontal="right" vertical="center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ksandra\Documents\ENMEDIA\KLIENCI\KO&#321;O%20MIASTO\ZAM&#211;WIENIE%20GAZ%202017\Kopia%20Miejska%20Ko&#322;o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8"/>
  <sheetViews>
    <sheetView tabSelected="1" topLeftCell="L3" zoomScale="87" zoomScaleNormal="87" workbookViewId="0">
      <selection activeCell="W4" sqref="W4:W10"/>
    </sheetView>
  </sheetViews>
  <sheetFormatPr defaultColWidth="9.109375" defaultRowHeight="13.2" x14ac:dyDescent="0.25"/>
  <cols>
    <col min="1" max="1" width="3.88671875" style="1" customWidth="1"/>
    <col min="2" max="2" width="37.44140625" style="1" customWidth="1"/>
    <col min="3" max="3" width="11.5546875" style="1" customWidth="1"/>
    <col min="4" max="4" width="33.44140625" style="1" customWidth="1"/>
    <col min="5" max="5" width="19.109375" style="1" customWidth="1"/>
    <col min="6" max="6" width="10.6640625" style="1" customWidth="1"/>
    <col min="7" max="7" width="11.6640625" style="1" customWidth="1"/>
    <col min="8" max="8" width="24.109375" style="1" customWidth="1"/>
    <col min="9" max="9" width="22.5546875" style="1" customWidth="1"/>
    <col min="10" max="10" width="9.109375" style="1"/>
    <col min="11" max="11" width="11.88671875" style="1" customWidth="1"/>
    <col min="12" max="12" width="9.109375" style="1" customWidth="1"/>
    <col min="13" max="13" width="12.6640625" style="1" customWidth="1"/>
    <col min="14" max="14" width="11.6640625" style="1" customWidth="1"/>
    <col min="15" max="15" width="27.109375" style="1" customWidth="1"/>
    <col min="16" max="16" width="9.109375" style="1"/>
    <col min="17" max="17" width="11.6640625" style="1" customWidth="1"/>
    <col min="18" max="18" width="9.33203125" style="1" bestFit="1" customWidth="1"/>
    <col min="19" max="19" width="15.109375" style="1" customWidth="1"/>
    <col min="20" max="20" width="24.33203125" style="1" customWidth="1"/>
    <col min="21" max="21" width="32.6640625" style="1" customWidth="1"/>
    <col min="22" max="22" width="13.33203125" style="1" customWidth="1"/>
    <col min="23" max="23" width="13.6640625" style="1" customWidth="1"/>
    <col min="24" max="36" width="9.33203125" style="1" customWidth="1"/>
    <col min="37" max="37" width="27.33203125" style="1" customWidth="1"/>
    <col min="38" max="16384" width="9.109375" style="1"/>
  </cols>
  <sheetData>
    <row r="1" spans="1:37" x14ac:dyDescent="0.25">
      <c r="A1" s="33" t="s">
        <v>51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</row>
    <row r="2" spans="1:37" ht="27" customHeight="1" x14ac:dyDescent="0.25">
      <c r="A2" s="43" t="s">
        <v>0</v>
      </c>
      <c r="B2" s="37" t="s">
        <v>45</v>
      </c>
      <c r="C2" s="37" t="s">
        <v>46</v>
      </c>
      <c r="D2" s="37" t="s">
        <v>44</v>
      </c>
      <c r="E2" s="43" t="s">
        <v>1</v>
      </c>
      <c r="F2" s="41" t="s">
        <v>2</v>
      </c>
      <c r="G2" s="42"/>
      <c r="H2" s="42"/>
      <c r="I2" s="42"/>
      <c r="J2" s="45"/>
      <c r="K2" s="41" t="s">
        <v>3</v>
      </c>
      <c r="L2" s="45"/>
      <c r="M2" s="37" t="s">
        <v>4</v>
      </c>
      <c r="N2" s="37" t="s">
        <v>5</v>
      </c>
      <c r="O2" s="37" t="s">
        <v>6</v>
      </c>
      <c r="P2" s="37" t="s">
        <v>7</v>
      </c>
      <c r="Q2" s="37" t="s">
        <v>8</v>
      </c>
      <c r="R2" s="37" t="s">
        <v>9</v>
      </c>
      <c r="S2" s="37" t="s">
        <v>69</v>
      </c>
      <c r="T2" s="43" t="s">
        <v>70</v>
      </c>
      <c r="U2" s="43" t="s">
        <v>10</v>
      </c>
      <c r="V2" s="39" t="s">
        <v>50</v>
      </c>
      <c r="W2" s="39"/>
      <c r="X2" s="41" t="s">
        <v>11</v>
      </c>
      <c r="Y2" s="42"/>
      <c r="Z2" s="41" t="s">
        <v>12</v>
      </c>
      <c r="AA2" s="42"/>
      <c r="AB2" s="41" t="s">
        <v>13</v>
      </c>
      <c r="AC2" s="42"/>
      <c r="AD2" s="41" t="s">
        <v>14</v>
      </c>
      <c r="AE2" s="42"/>
      <c r="AF2" s="41" t="s">
        <v>15</v>
      </c>
      <c r="AG2" s="42"/>
      <c r="AH2" s="41" t="s">
        <v>16</v>
      </c>
      <c r="AI2" s="42"/>
      <c r="AJ2" s="40" t="s">
        <v>83</v>
      </c>
      <c r="AK2" s="40"/>
    </row>
    <row r="3" spans="1:37" ht="39" customHeight="1" x14ac:dyDescent="0.25">
      <c r="A3" s="44"/>
      <c r="B3" s="38"/>
      <c r="C3" s="38"/>
      <c r="D3" s="38"/>
      <c r="E3" s="44"/>
      <c r="F3" s="41" t="s">
        <v>18</v>
      </c>
      <c r="G3" s="42"/>
      <c r="H3" s="45"/>
      <c r="I3" s="15" t="s">
        <v>17</v>
      </c>
      <c r="J3" s="15" t="s">
        <v>19</v>
      </c>
      <c r="K3" s="15" t="s">
        <v>20</v>
      </c>
      <c r="L3" s="15" t="s">
        <v>21</v>
      </c>
      <c r="M3" s="38"/>
      <c r="N3" s="38"/>
      <c r="O3" s="38"/>
      <c r="P3" s="38"/>
      <c r="Q3" s="38"/>
      <c r="R3" s="38"/>
      <c r="S3" s="38"/>
      <c r="T3" s="44"/>
      <c r="U3" s="44"/>
      <c r="V3" s="17" t="s">
        <v>53</v>
      </c>
      <c r="W3" s="17" t="s">
        <v>54</v>
      </c>
      <c r="X3" s="16" t="s">
        <v>22</v>
      </c>
      <c r="Y3" s="16" t="s">
        <v>23</v>
      </c>
      <c r="Z3" s="16" t="s">
        <v>22</v>
      </c>
      <c r="AA3" s="16" t="s">
        <v>23</v>
      </c>
      <c r="AB3" s="16" t="s">
        <v>22</v>
      </c>
      <c r="AC3" s="16" t="s">
        <v>23</v>
      </c>
      <c r="AD3" s="16" t="s">
        <v>22</v>
      </c>
      <c r="AE3" s="16" t="s">
        <v>23</v>
      </c>
      <c r="AF3" s="16" t="s">
        <v>22</v>
      </c>
      <c r="AG3" s="16" t="s">
        <v>23</v>
      </c>
      <c r="AH3" s="16" t="s">
        <v>22</v>
      </c>
      <c r="AI3" s="16" t="s">
        <v>23</v>
      </c>
      <c r="AJ3" s="16" t="s">
        <v>22</v>
      </c>
      <c r="AK3" s="16" t="s">
        <v>23</v>
      </c>
    </row>
    <row r="4" spans="1:37" ht="66.75" customHeight="1" x14ac:dyDescent="0.25">
      <c r="A4" s="13">
        <v>1</v>
      </c>
      <c r="B4" s="7" t="s">
        <v>47</v>
      </c>
      <c r="C4" s="7">
        <v>6662046949</v>
      </c>
      <c r="D4" s="7" t="s">
        <v>67</v>
      </c>
      <c r="E4" s="7" t="s">
        <v>30</v>
      </c>
      <c r="F4" s="34" t="s">
        <v>31</v>
      </c>
      <c r="G4" s="35"/>
      <c r="H4" s="36"/>
      <c r="I4" s="7" t="s">
        <v>24</v>
      </c>
      <c r="J4" s="7" t="s">
        <v>25</v>
      </c>
      <c r="K4" s="9" t="s">
        <v>26</v>
      </c>
      <c r="L4" s="9" t="s">
        <v>27</v>
      </c>
      <c r="M4" s="4" t="s">
        <v>71</v>
      </c>
      <c r="N4" s="4" t="s">
        <v>28</v>
      </c>
      <c r="O4" s="7" t="s">
        <v>80</v>
      </c>
      <c r="P4" s="4" t="s">
        <v>29</v>
      </c>
      <c r="Q4" s="4" t="s">
        <v>32</v>
      </c>
      <c r="R4" s="5">
        <v>274</v>
      </c>
      <c r="S4" s="6">
        <v>16955852</v>
      </c>
      <c r="T4" s="14" t="s">
        <v>58</v>
      </c>
      <c r="U4" s="8"/>
      <c r="V4" s="11">
        <v>44621</v>
      </c>
      <c r="W4" s="11">
        <v>44804</v>
      </c>
      <c r="X4" s="2">
        <v>1</v>
      </c>
      <c r="Y4" s="2">
        <v>70940</v>
      </c>
      <c r="Z4" s="2">
        <v>1</v>
      </c>
      <c r="AA4" s="2">
        <v>43991</v>
      </c>
      <c r="AB4" s="2">
        <v>1</v>
      </c>
      <c r="AC4" s="2">
        <v>8744</v>
      </c>
      <c r="AD4" s="2">
        <v>1</v>
      </c>
      <c r="AE4" s="2">
        <v>0</v>
      </c>
      <c r="AF4" s="2">
        <v>1</v>
      </c>
      <c r="AG4" s="2">
        <v>0</v>
      </c>
      <c r="AH4" s="2">
        <v>1</v>
      </c>
      <c r="AI4" s="2">
        <v>0</v>
      </c>
      <c r="AJ4" s="3">
        <f>X4+Z4+AB4+AD4+AF4+AH4</f>
        <v>6</v>
      </c>
      <c r="AK4" s="3">
        <f>Y4+AA4+AC4+AE4+AG4+AI4</f>
        <v>123675</v>
      </c>
    </row>
    <row r="5" spans="1:37" ht="44.25" customHeight="1" x14ac:dyDescent="0.25">
      <c r="A5" s="13">
        <v>2</v>
      </c>
      <c r="B5" s="7" t="s">
        <v>47</v>
      </c>
      <c r="C5" s="7">
        <v>6662046949</v>
      </c>
      <c r="D5" s="7" t="s">
        <v>55</v>
      </c>
      <c r="E5" s="7" t="s">
        <v>30</v>
      </c>
      <c r="F5" s="34" t="s">
        <v>33</v>
      </c>
      <c r="G5" s="35"/>
      <c r="H5" s="36"/>
      <c r="I5" s="7" t="s">
        <v>24</v>
      </c>
      <c r="J5" s="7" t="s">
        <v>25</v>
      </c>
      <c r="K5" s="9" t="s">
        <v>26</v>
      </c>
      <c r="L5" s="9" t="s">
        <v>27</v>
      </c>
      <c r="M5" s="4" t="s">
        <v>71</v>
      </c>
      <c r="N5" s="4" t="s">
        <v>28</v>
      </c>
      <c r="O5" s="7" t="s">
        <v>80</v>
      </c>
      <c r="P5" s="4" t="s">
        <v>34</v>
      </c>
      <c r="Q5" s="4" t="s">
        <v>32</v>
      </c>
      <c r="R5" s="5"/>
      <c r="S5" s="6" t="s">
        <v>56</v>
      </c>
      <c r="T5" s="14" t="s">
        <v>57</v>
      </c>
      <c r="U5" s="7"/>
      <c r="V5" s="11">
        <v>44621</v>
      </c>
      <c r="W5" s="11">
        <v>44804</v>
      </c>
      <c r="X5" s="2">
        <v>1</v>
      </c>
      <c r="Y5" s="2">
        <v>16298</v>
      </c>
      <c r="Z5" s="2">
        <v>1</v>
      </c>
      <c r="AA5" s="2">
        <v>13509</v>
      </c>
      <c r="AB5" s="2">
        <v>1</v>
      </c>
      <c r="AC5" s="2">
        <v>5728</v>
      </c>
      <c r="AD5" s="2">
        <v>1</v>
      </c>
      <c r="AE5" s="2">
        <v>0</v>
      </c>
      <c r="AF5" s="2">
        <v>1</v>
      </c>
      <c r="AG5" s="2">
        <v>0</v>
      </c>
      <c r="AH5" s="2">
        <v>1</v>
      </c>
      <c r="AI5" s="2">
        <v>11</v>
      </c>
      <c r="AJ5" s="3">
        <f t="shared" ref="AJ5:AJ10" si="0">X5+Z5+AB5+AD5+AF5+AH5</f>
        <v>6</v>
      </c>
      <c r="AK5" s="3">
        <f t="shared" ref="AK5:AK10" si="1">Y5+AA5+AC5+AE5+AG5+AI5</f>
        <v>35546</v>
      </c>
    </row>
    <row r="6" spans="1:37" ht="39.6" x14ac:dyDescent="0.25">
      <c r="A6" s="13">
        <v>3</v>
      </c>
      <c r="B6" s="7" t="s">
        <v>47</v>
      </c>
      <c r="C6" s="7">
        <v>6662046949</v>
      </c>
      <c r="D6" s="7" t="s">
        <v>47</v>
      </c>
      <c r="E6" s="7" t="s">
        <v>35</v>
      </c>
      <c r="F6" s="34" t="s">
        <v>36</v>
      </c>
      <c r="G6" s="35"/>
      <c r="H6" s="36"/>
      <c r="I6" s="7" t="s">
        <v>24</v>
      </c>
      <c r="J6" s="7" t="s">
        <v>25</v>
      </c>
      <c r="K6" s="9" t="s">
        <v>26</v>
      </c>
      <c r="L6" s="9" t="s">
        <v>27</v>
      </c>
      <c r="M6" s="4" t="s">
        <v>71</v>
      </c>
      <c r="N6" s="4" t="s">
        <v>28</v>
      </c>
      <c r="O6" s="7" t="s">
        <v>80</v>
      </c>
      <c r="P6" s="4" t="s">
        <v>34</v>
      </c>
      <c r="Q6" s="4" t="s">
        <v>32</v>
      </c>
      <c r="R6" s="5"/>
      <c r="S6" s="6" t="s">
        <v>60</v>
      </c>
      <c r="T6" s="14" t="s">
        <v>59</v>
      </c>
      <c r="U6" s="7" t="s">
        <v>68</v>
      </c>
      <c r="V6" s="11">
        <v>44621</v>
      </c>
      <c r="W6" s="11">
        <v>44804</v>
      </c>
      <c r="X6" s="2">
        <v>1</v>
      </c>
      <c r="Y6" s="2">
        <v>16483</v>
      </c>
      <c r="Z6" s="2">
        <v>1</v>
      </c>
      <c r="AA6" s="2">
        <v>13889</v>
      </c>
      <c r="AB6" s="2">
        <v>1</v>
      </c>
      <c r="AC6" s="2">
        <v>11643</v>
      </c>
      <c r="AD6" s="2">
        <v>1</v>
      </c>
      <c r="AE6" s="2">
        <v>1946</v>
      </c>
      <c r="AF6" s="2">
        <v>1</v>
      </c>
      <c r="AG6" s="2">
        <v>1296</v>
      </c>
      <c r="AH6" s="2">
        <v>1</v>
      </c>
      <c r="AI6" s="2">
        <v>3062</v>
      </c>
      <c r="AJ6" s="3">
        <f t="shared" si="0"/>
        <v>6</v>
      </c>
      <c r="AK6" s="3">
        <f t="shared" si="1"/>
        <v>48319</v>
      </c>
    </row>
    <row r="7" spans="1:37" ht="39.6" x14ac:dyDescent="0.25">
      <c r="A7" s="13">
        <v>4</v>
      </c>
      <c r="B7" s="7" t="s">
        <v>47</v>
      </c>
      <c r="C7" s="7">
        <v>6662046949</v>
      </c>
      <c r="D7" s="7" t="s">
        <v>52</v>
      </c>
      <c r="E7" s="7" t="s">
        <v>37</v>
      </c>
      <c r="F7" s="34" t="s">
        <v>38</v>
      </c>
      <c r="G7" s="35"/>
      <c r="H7" s="36"/>
      <c r="I7" s="7" t="s">
        <v>24</v>
      </c>
      <c r="J7" s="7" t="s">
        <v>25</v>
      </c>
      <c r="K7" s="9" t="s">
        <v>26</v>
      </c>
      <c r="L7" s="9" t="s">
        <v>27</v>
      </c>
      <c r="M7" s="4" t="s">
        <v>71</v>
      </c>
      <c r="N7" s="4" t="s">
        <v>28</v>
      </c>
      <c r="O7" s="7" t="s">
        <v>80</v>
      </c>
      <c r="P7" s="4" t="s">
        <v>39</v>
      </c>
      <c r="Q7" s="4" t="s">
        <v>32</v>
      </c>
      <c r="R7" s="5"/>
      <c r="S7" s="6" t="s">
        <v>65</v>
      </c>
      <c r="T7" s="14" t="s">
        <v>66</v>
      </c>
      <c r="U7" s="7"/>
      <c r="V7" s="11">
        <v>44621</v>
      </c>
      <c r="W7" s="11">
        <v>44804</v>
      </c>
      <c r="X7" s="2">
        <v>0</v>
      </c>
      <c r="Y7" s="2">
        <v>0</v>
      </c>
      <c r="Z7" s="2">
        <v>2</v>
      </c>
      <c r="AA7" s="2">
        <v>17025</v>
      </c>
      <c r="AB7" s="2">
        <v>0</v>
      </c>
      <c r="AC7" s="2">
        <v>0</v>
      </c>
      <c r="AD7" s="2">
        <v>2</v>
      </c>
      <c r="AE7" s="2">
        <v>5012</v>
      </c>
      <c r="AF7" s="2"/>
      <c r="AG7" s="2"/>
      <c r="AH7" s="2">
        <v>2</v>
      </c>
      <c r="AI7" s="2">
        <v>2349</v>
      </c>
      <c r="AJ7" s="3">
        <f t="shared" si="0"/>
        <v>6</v>
      </c>
      <c r="AK7" s="3">
        <f t="shared" si="1"/>
        <v>24386</v>
      </c>
    </row>
    <row r="8" spans="1:37" ht="39.6" x14ac:dyDescent="0.25">
      <c r="A8" s="13">
        <v>5</v>
      </c>
      <c r="B8" s="7" t="s">
        <v>47</v>
      </c>
      <c r="C8" s="7">
        <v>6662046949</v>
      </c>
      <c r="D8" s="7" t="s">
        <v>47</v>
      </c>
      <c r="E8" s="7" t="s">
        <v>40</v>
      </c>
      <c r="F8" s="34" t="s">
        <v>41</v>
      </c>
      <c r="G8" s="35"/>
      <c r="H8" s="36"/>
      <c r="I8" s="7" t="s">
        <v>24</v>
      </c>
      <c r="J8" s="7" t="s">
        <v>25</v>
      </c>
      <c r="K8" s="9" t="s">
        <v>26</v>
      </c>
      <c r="L8" s="9" t="s">
        <v>27</v>
      </c>
      <c r="M8" s="4" t="s">
        <v>71</v>
      </c>
      <c r="N8" s="4" t="s">
        <v>28</v>
      </c>
      <c r="O8" s="7" t="s">
        <v>80</v>
      </c>
      <c r="P8" s="4" t="s">
        <v>29</v>
      </c>
      <c r="Q8" s="4" t="s">
        <v>32</v>
      </c>
      <c r="R8" s="5">
        <v>176</v>
      </c>
      <c r="S8" s="6">
        <v>2726436</v>
      </c>
      <c r="T8" s="14" t="s">
        <v>63</v>
      </c>
      <c r="U8" s="8"/>
      <c r="V8" s="11">
        <v>44621</v>
      </c>
      <c r="W8" s="11">
        <v>44804</v>
      </c>
      <c r="X8" s="2">
        <v>1</v>
      </c>
      <c r="Y8" s="2">
        <v>27497</v>
      </c>
      <c r="Z8" s="2">
        <v>1</v>
      </c>
      <c r="AA8" s="2">
        <v>23815</v>
      </c>
      <c r="AB8" s="2">
        <v>1</v>
      </c>
      <c r="AC8" s="2">
        <v>16963</v>
      </c>
      <c r="AD8" s="2">
        <v>1</v>
      </c>
      <c r="AE8" s="2">
        <v>817</v>
      </c>
      <c r="AF8" s="2">
        <v>1</v>
      </c>
      <c r="AG8" s="2">
        <v>847</v>
      </c>
      <c r="AH8" s="2">
        <v>1</v>
      </c>
      <c r="AI8" s="2">
        <v>879</v>
      </c>
      <c r="AJ8" s="3">
        <f t="shared" si="0"/>
        <v>6</v>
      </c>
      <c r="AK8" s="3">
        <f t="shared" si="1"/>
        <v>70818</v>
      </c>
    </row>
    <row r="9" spans="1:37" ht="39.6" x14ac:dyDescent="0.25">
      <c r="A9" s="13">
        <v>6</v>
      </c>
      <c r="B9" s="7" t="s">
        <v>48</v>
      </c>
      <c r="C9" s="7">
        <v>6662046949</v>
      </c>
      <c r="D9" s="7" t="s">
        <v>48</v>
      </c>
      <c r="E9" s="7" t="s">
        <v>40</v>
      </c>
      <c r="F9" s="34" t="s">
        <v>42</v>
      </c>
      <c r="G9" s="35"/>
      <c r="H9" s="36"/>
      <c r="I9" s="7" t="s">
        <v>24</v>
      </c>
      <c r="J9" s="7" t="s">
        <v>25</v>
      </c>
      <c r="K9" s="9" t="s">
        <v>26</v>
      </c>
      <c r="L9" s="9" t="s">
        <v>27</v>
      </c>
      <c r="M9" s="4" t="s">
        <v>71</v>
      </c>
      <c r="N9" s="4" t="s">
        <v>28</v>
      </c>
      <c r="O9" s="7" t="s">
        <v>80</v>
      </c>
      <c r="P9" s="4" t="s">
        <v>29</v>
      </c>
      <c r="Q9" s="4" t="s">
        <v>32</v>
      </c>
      <c r="R9" s="5">
        <v>165</v>
      </c>
      <c r="S9" s="6">
        <v>2726435</v>
      </c>
      <c r="T9" s="14" t="s">
        <v>64</v>
      </c>
      <c r="U9" s="8"/>
      <c r="V9" s="11">
        <v>44621</v>
      </c>
      <c r="W9" s="11">
        <v>44804</v>
      </c>
      <c r="X9" s="2">
        <v>1</v>
      </c>
      <c r="Y9" s="2">
        <v>22613</v>
      </c>
      <c r="Z9" s="2">
        <v>1</v>
      </c>
      <c r="AA9" s="2">
        <v>16096</v>
      </c>
      <c r="AB9" s="2">
        <v>1</v>
      </c>
      <c r="AC9" s="2">
        <v>8912</v>
      </c>
      <c r="AD9" s="2">
        <v>1</v>
      </c>
      <c r="AE9" s="2">
        <v>1895</v>
      </c>
      <c r="AF9" s="2">
        <v>1</v>
      </c>
      <c r="AG9" s="2">
        <v>1249</v>
      </c>
      <c r="AH9" s="2">
        <v>1</v>
      </c>
      <c r="AI9" s="2">
        <v>1486</v>
      </c>
      <c r="AJ9" s="3">
        <f t="shared" si="0"/>
        <v>6</v>
      </c>
      <c r="AK9" s="3">
        <f t="shared" si="1"/>
        <v>52251</v>
      </c>
    </row>
    <row r="10" spans="1:37" ht="39.6" x14ac:dyDescent="0.25">
      <c r="A10" s="13">
        <v>7</v>
      </c>
      <c r="B10" s="7" t="s">
        <v>49</v>
      </c>
      <c r="C10" s="7">
        <v>6662046949</v>
      </c>
      <c r="D10" s="7" t="s">
        <v>49</v>
      </c>
      <c r="E10" s="7" t="s">
        <v>40</v>
      </c>
      <c r="F10" s="34" t="s">
        <v>43</v>
      </c>
      <c r="G10" s="35"/>
      <c r="H10" s="36"/>
      <c r="I10" s="7" t="s">
        <v>24</v>
      </c>
      <c r="J10" s="7" t="s">
        <v>25</v>
      </c>
      <c r="K10" s="9" t="s">
        <v>26</v>
      </c>
      <c r="L10" s="9" t="s">
        <v>27</v>
      </c>
      <c r="M10" s="4" t="s">
        <v>71</v>
      </c>
      <c r="N10" s="4" t="s">
        <v>28</v>
      </c>
      <c r="O10" s="7" t="s">
        <v>80</v>
      </c>
      <c r="P10" s="4" t="s">
        <v>34</v>
      </c>
      <c r="Q10" s="4" t="s">
        <v>32</v>
      </c>
      <c r="R10" s="5"/>
      <c r="S10" s="6" t="s">
        <v>61</v>
      </c>
      <c r="T10" s="14" t="s">
        <v>62</v>
      </c>
      <c r="U10" s="8"/>
      <c r="V10" s="11">
        <v>44621</v>
      </c>
      <c r="W10" s="11">
        <v>44804</v>
      </c>
      <c r="X10" s="2">
        <v>1</v>
      </c>
      <c r="Y10" s="2">
        <v>33630</v>
      </c>
      <c r="Z10" s="2">
        <v>1</v>
      </c>
      <c r="AA10" s="2">
        <v>26986</v>
      </c>
      <c r="AB10" s="2">
        <v>1</v>
      </c>
      <c r="AC10" s="2">
        <v>23814</v>
      </c>
      <c r="AD10" s="2">
        <v>1</v>
      </c>
      <c r="AE10" s="2">
        <v>4115</v>
      </c>
      <c r="AF10" s="2">
        <v>1</v>
      </c>
      <c r="AG10" s="2">
        <v>2353</v>
      </c>
      <c r="AH10" s="2">
        <v>1</v>
      </c>
      <c r="AI10" s="2">
        <v>2486</v>
      </c>
      <c r="AJ10" s="32">
        <f t="shared" si="0"/>
        <v>6</v>
      </c>
      <c r="AK10" s="3">
        <f t="shared" si="1"/>
        <v>93384</v>
      </c>
    </row>
    <row r="11" spans="1:37" ht="24.75" customHeight="1" x14ac:dyDescent="0.25">
      <c r="R11" s="1">
        <f>SUM(R4:R10)</f>
        <v>615</v>
      </c>
      <c r="AJ11" s="30"/>
      <c r="AK11" s="26">
        <f>SUM(AK4:AK10)</f>
        <v>448379</v>
      </c>
    </row>
    <row r="12" spans="1:37" x14ac:dyDescent="0.25">
      <c r="AJ12" s="31"/>
      <c r="AK12" s="10"/>
    </row>
    <row r="13" spans="1:37" x14ac:dyDescent="0.25">
      <c r="AK13" s="12"/>
    </row>
    <row r="14" spans="1:37" ht="79.2" x14ac:dyDescent="0.25">
      <c r="B14" s="18" t="s">
        <v>72</v>
      </c>
      <c r="C14" s="18" t="s">
        <v>73</v>
      </c>
      <c r="D14" s="18" t="s">
        <v>9</v>
      </c>
      <c r="E14" s="18" t="s">
        <v>74</v>
      </c>
      <c r="F14" s="18" t="s">
        <v>75</v>
      </c>
      <c r="G14" s="19" t="s">
        <v>82</v>
      </c>
      <c r="H14" s="19" t="s">
        <v>81</v>
      </c>
      <c r="I14" s="27"/>
    </row>
    <row r="15" spans="1:37" ht="20.100000000000001" customHeight="1" x14ac:dyDescent="0.25">
      <c r="B15" s="20" t="s">
        <v>76</v>
      </c>
      <c r="C15" s="20">
        <v>1</v>
      </c>
      <c r="D15" s="21"/>
      <c r="E15" s="21"/>
      <c r="F15" s="20" t="s">
        <v>32</v>
      </c>
      <c r="G15" s="22">
        <v>24386</v>
      </c>
      <c r="H15" s="22">
        <f>ROUND(G15*0.1,0)</f>
        <v>2439</v>
      </c>
      <c r="I15" s="28"/>
    </row>
    <row r="16" spans="1:37" ht="20.100000000000001" customHeight="1" x14ac:dyDescent="0.25">
      <c r="B16" s="20" t="s">
        <v>77</v>
      </c>
      <c r="C16" s="20">
        <v>3</v>
      </c>
      <c r="D16" s="21"/>
      <c r="E16" s="21"/>
      <c r="F16" s="20" t="s">
        <v>32</v>
      </c>
      <c r="G16" s="22">
        <v>177249</v>
      </c>
      <c r="H16" s="22">
        <f t="shared" ref="H16:H17" si="2">ROUND(G16*0.1,0)</f>
        <v>17725</v>
      </c>
      <c r="I16" s="28"/>
    </row>
    <row r="17" spans="2:9" ht="20.100000000000001" customHeight="1" x14ac:dyDescent="0.25">
      <c r="B17" s="20" t="s">
        <v>78</v>
      </c>
      <c r="C17" s="20">
        <v>3</v>
      </c>
      <c r="D17" s="21">
        <v>615</v>
      </c>
      <c r="E17" s="21">
        <f>24*184*D17</f>
        <v>2715840</v>
      </c>
      <c r="F17" s="20" t="s">
        <v>32</v>
      </c>
      <c r="G17" s="23">
        <v>246744</v>
      </c>
      <c r="H17" s="22">
        <f t="shared" si="2"/>
        <v>24674</v>
      </c>
      <c r="I17" s="28"/>
    </row>
    <row r="18" spans="2:9" ht="20.100000000000001" customHeight="1" x14ac:dyDescent="0.25">
      <c r="B18" s="24" t="s">
        <v>79</v>
      </c>
      <c r="C18" s="24">
        <f>SUM(C15:C17)</f>
        <v>7</v>
      </c>
      <c r="D18" s="25">
        <f>SUM(D17)</f>
        <v>615</v>
      </c>
      <c r="E18" s="25">
        <f>SUM(E17)</f>
        <v>2715840</v>
      </c>
      <c r="F18" s="25"/>
      <c r="G18" s="25">
        <f>SUM(G15:G17)</f>
        <v>448379</v>
      </c>
      <c r="H18" s="25">
        <f>SUM(H15:H17)</f>
        <v>44838</v>
      </c>
      <c r="I18" s="29"/>
    </row>
  </sheetData>
  <autoFilter ref="A2:AK11" xr:uid="{00000000-0009-0000-0000-000000000000}">
    <filterColumn colId="5" showButton="0"/>
    <filterColumn colId="6" showButton="0"/>
    <filterColumn colId="7" showButton="0"/>
    <filterColumn colId="8" showButton="0"/>
    <filterColumn colId="10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</autoFilter>
  <mergeCells count="33">
    <mergeCell ref="U2:U3"/>
    <mergeCell ref="X2:Y2"/>
    <mergeCell ref="Z2:AA2"/>
    <mergeCell ref="AB2:AC2"/>
    <mergeCell ref="AH2:AI2"/>
    <mergeCell ref="O2:O3"/>
    <mergeCell ref="P2:P3"/>
    <mergeCell ref="S2:S3"/>
    <mergeCell ref="K2:L2"/>
    <mergeCell ref="M2:M3"/>
    <mergeCell ref="Q2:Q3"/>
    <mergeCell ref="R2:R3"/>
    <mergeCell ref="A2:A3"/>
    <mergeCell ref="B2:B3"/>
    <mergeCell ref="E2:E3"/>
    <mergeCell ref="F2:J2"/>
    <mergeCell ref="N2:N3"/>
    <mergeCell ref="A1:AK1"/>
    <mergeCell ref="F10:H10"/>
    <mergeCell ref="C2:C3"/>
    <mergeCell ref="D2:D3"/>
    <mergeCell ref="V2:W2"/>
    <mergeCell ref="F4:H4"/>
    <mergeCell ref="F5:H5"/>
    <mergeCell ref="F6:H6"/>
    <mergeCell ref="F7:H7"/>
    <mergeCell ref="F8:H8"/>
    <mergeCell ref="F9:H9"/>
    <mergeCell ref="AJ2:AK2"/>
    <mergeCell ref="AD2:AE2"/>
    <mergeCell ref="AF2:AG2"/>
    <mergeCell ref="T2:T3"/>
    <mergeCell ref="F3:H3"/>
  </mergeCells>
  <phoneticPr fontId="5" type="noConversion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'C:\Users\Aleksandra\Documents\ENMEDIA\KLIENCI\KOŁO MIASTO\ZAMÓWIENIE GAZ 2017\[Kopia Miejska Koło Gaz.xlsx]obliczenia'!#REF!</xm:f>
          </x14:formula1>
          <xm:sqref>P4:P10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2017-07-28T06:57:06Z</dcterms:created>
  <dcterms:modified xsi:type="dcterms:W3CDTF">2021-12-17T12:29:27Z</dcterms:modified>
</cp:coreProperties>
</file>